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ownloads\2do trim 2026\2do trim 2026\"/>
    </mc:Choice>
  </mc:AlternateContent>
  <xr:revisionPtr revIDLastSave="0" documentId="8_{A1251690-EB1B-478C-963C-32809074AA79}" xr6:coauthVersionLast="47" xr6:coauthVersionMax="47" xr10:uidLastSave="{00000000-0000-0000-0000-000000000000}"/>
  <bookViews>
    <workbookView xWindow="-108" yWindow="-108" windowWidth="23256" windowHeight="12456" xr2:uid="{9913218A-44DD-4CA4-8369-66E4348F44A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5" i="1" l="1"/>
  <c r="G68" i="1"/>
  <c r="D68" i="1"/>
  <c r="C68" i="1"/>
  <c r="B68" i="1"/>
  <c r="G51" i="1"/>
  <c r="G50" i="1"/>
  <c r="G49" i="1"/>
  <c r="G48" i="1"/>
  <c r="G47" i="1"/>
  <c r="G46" i="1"/>
  <c r="G45" i="1"/>
  <c r="G44" i="1"/>
  <c r="F43" i="1"/>
  <c r="F42" i="1" s="1"/>
  <c r="E43" i="1"/>
  <c r="E42" i="1" s="1"/>
  <c r="D42" i="1"/>
  <c r="G42" i="1" s="1"/>
  <c r="C42" i="1"/>
  <c r="B42" i="1"/>
  <c r="G32" i="1"/>
  <c r="F32" i="1"/>
  <c r="E32" i="1"/>
  <c r="D32" i="1"/>
  <c r="C32" i="1"/>
  <c r="B32" i="1"/>
  <c r="G31" i="1"/>
  <c r="D31" i="1"/>
  <c r="D30" i="1"/>
  <c r="G30" i="1" s="1"/>
  <c r="D29" i="1"/>
  <c r="G29" i="1" s="1"/>
  <c r="D28" i="1"/>
  <c r="G28" i="1" s="1"/>
  <c r="G27" i="1"/>
  <c r="D27" i="1"/>
  <c r="D26" i="1"/>
  <c r="G26" i="1" s="1"/>
  <c r="D25" i="1"/>
  <c r="G25" i="1" s="1"/>
  <c r="D24" i="1"/>
  <c r="G24" i="1" s="1"/>
  <c r="G23" i="1"/>
  <c r="D23" i="1"/>
  <c r="F22" i="1"/>
  <c r="E22" i="1"/>
  <c r="D22" i="1"/>
  <c r="C22" i="1"/>
  <c r="B22" i="1"/>
  <c r="G21" i="1"/>
  <c r="D21" i="1"/>
  <c r="D20" i="1"/>
  <c r="G20" i="1" s="1"/>
  <c r="D19" i="1"/>
  <c r="G19" i="1" s="1"/>
  <c r="D18" i="1"/>
  <c r="G18" i="1" s="1"/>
  <c r="G17" i="1"/>
  <c r="D17" i="1"/>
  <c r="D16" i="1"/>
  <c r="G16" i="1" s="1"/>
  <c r="D15" i="1"/>
  <c r="G15" i="1" s="1"/>
  <c r="D14" i="1"/>
  <c r="G14" i="1" s="1"/>
  <c r="G13" i="1"/>
  <c r="D13" i="1"/>
  <c r="F12" i="1"/>
  <c r="E12" i="1"/>
  <c r="C12" i="1"/>
  <c r="B12" i="1"/>
  <c r="G11" i="1"/>
  <c r="D11" i="1"/>
  <c r="D10" i="1"/>
  <c r="G10" i="1" s="1"/>
  <c r="D9" i="1"/>
  <c r="G9" i="1" s="1"/>
  <c r="D8" i="1"/>
  <c r="G8" i="1" s="1"/>
  <c r="G7" i="1"/>
  <c r="D7" i="1"/>
  <c r="D6" i="1"/>
  <c r="G6" i="1" s="1"/>
  <c r="D5" i="1"/>
  <c r="D4" i="1" s="1"/>
  <c r="F4" i="1"/>
  <c r="E4" i="1"/>
  <c r="C4" i="1"/>
  <c r="C76" i="1" s="1"/>
  <c r="B4" i="1"/>
  <c r="B76" i="1" s="1"/>
  <c r="E76" i="1" l="1"/>
  <c r="F76" i="1"/>
  <c r="G12" i="1"/>
  <c r="G22" i="1"/>
  <c r="D12" i="1"/>
  <c r="D76" i="1" s="1"/>
  <c r="G5" i="1"/>
  <c r="G4" i="1" s="1"/>
  <c r="G76" i="1" s="1"/>
  <c r="G43" i="1"/>
</calcChain>
</file>

<file path=xl/sharedStrings.xml><?xml version="1.0" encoding="utf-8"?>
<sst xmlns="http://schemas.openxmlformats.org/spreadsheetml/2006/main" count="89" uniqueCount="89">
  <si>
    <t>SISTEMA DE AGUA POTABLE, ALCANTARILLADO Y SANEAMIENTO DE LA COMUNIDAD DE VALTIERRILLA, DEL MUNICIPIO DE SALAMANCA, GTO.
Estado Analítico del Ejercicio del Presupuesto de Egresos
Clasificación por Objeto del Gasto (Capítulo y Concepto)
Del 01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</si>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</sst>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1" fillId="0" borderId="0"/>
  </cellStyleXfs>
  <cellXfs count="31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 applyProtection="1">
      <alignment horizontal="centerContinuous" vertical="center" wrapText="1"/>
      <protection locked="0"/>
    </xf>
    <xf numFmtId="0" fontId="4" fillId="2" borderId="5" xfId="1" applyFont="1" applyFill="1" applyBorder="1" applyAlignment="1" applyProtection="1">
      <alignment horizontal="centerContinuous" vertical="center" wrapText="1"/>
      <protection locked="0"/>
    </xf>
    <xf numFmtId="0" fontId="4" fillId="2" borderId="6" xfId="1" applyFont="1" applyFill="1" applyBorder="1" applyAlignment="1" applyProtection="1">
      <alignment horizontal="centerContinuous" vertical="center" wrapText="1"/>
      <protection locked="0"/>
    </xf>
    <xf numFmtId="4" fontId="4" fillId="2" borderId="7" xfId="1" applyNumberFormat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4" fontId="4" fillId="2" borderId="9" xfId="1" applyNumberFormat="1" applyFont="1" applyFill="1" applyBorder="1" applyAlignment="1">
      <alignment horizontal="center" vertical="center" wrapText="1"/>
    </xf>
    <xf numFmtId="4" fontId="4" fillId="2" borderId="10" xfId="1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4" fontId="4" fillId="0" borderId="7" xfId="0" applyNumberFormat="1" applyFont="1" applyBorder="1" applyProtection="1">
      <protection locked="0"/>
    </xf>
    <xf numFmtId="0" fontId="5" fillId="0" borderId="0" xfId="0" applyFont="1" applyAlignment="1">
      <alignment horizontal="left" indent="2"/>
    </xf>
    <xf numFmtId="4" fontId="5" fillId="0" borderId="12" xfId="0" applyNumberFormat="1" applyFont="1" applyBorder="1" applyProtection="1">
      <protection locked="0"/>
    </xf>
    <xf numFmtId="4" fontId="4" fillId="0" borderId="12" xfId="0" applyNumberFormat="1" applyFont="1" applyBorder="1" applyProtection="1">
      <protection locked="0"/>
    </xf>
    <xf numFmtId="0" fontId="5" fillId="0" borderId="13" xfId="0" applyFont="1" applyBorder="1" applyAlignment="1">
      <alignment horizontal="left" indent="2"/>
    </xf>
    <xf numFmtId="4" fontId="5" fillId="0" borderId="10" xfId="0" applyNumberFormat="1" applyFont="1" applyBorder="1" applyProtection="1">
      <protection locked="0"/>
    </xf>
    <xf numFmtId="0" fontId="4" fillId="0" borderId="13" xfId="0" applyFont="1" applyBorder="1" applyAlignment="1" applyProtection="1">
      <alignment horizontal="left" indent="2"/>
      <protection locked="0"/>
    </xf>
    <xf numFmtId="4" fontId="4" fillId="0" borderId="10" xfId="0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0" fontId="5" fillId="0" borderId="0" xfId="2" applyFont="1" applyAlignment="1">
      <alignment vertical="top"/>
    </xf>
    <xf numFmtId="4" fontId="5" fillId="0" borderId="0" xfId="3" applyNumberFormat="1" applyFont="1" applyAlignment="1" applyProtection="1">
      <alignment vertical="top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5" fillId="0" borderId="0" xfId="3" applyFont="1" applyAlignment="1" applyProtection="1">
      <alignment vertical="top"/>
      <protection locked="0"/>
    </xf>
    <xf numFmtId="0" fontId="7" fillId="0" borderId="0" xfId="3" applyFont="1" applyAlignment="1" applyProtection="1">
      <alignment vertical="top"/>
      <protection locked="0"/>
    </xf>
    <xf numFmtId="0" fontId="5" fillId="0" borderId="0" xfId="2" applyFont="1" applyAlignment="1" applyProtection="1">
      <alignment horizontal="center" vertical="top" wrapText="1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center" vertical="top" wrapText="1"/>
      <protection locked="0"/>
    </xf>
  </cellXfs>
  <cellStyles count="4">
    <cellStyle name="Normal" xfId="0" builtinId="0"/>
    <cellStyle name="Normal 2" xfId="3" xr:uid="{0C04C697-3D58-4B66-B4B7-82DE48731684}"/>
    <cellStyle name="Normal 2 2" xfId="2" xr:uid="{72B357CE-A3D3-4D95-B112-16AED9DD4550}"/>
    <cellStyle name="Normal 3" xfId="1" xr:uid="{C89D165F-45A9-4EF1-9FB4-264A0A38CA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BF35-ECB0-43D5-A82B-5471B70E4A4D}">
  <dimension ref="A1:I83"/>
  <sheetViews>
    <sheetView tabSelected="1" workbookViewId="0">
      <selection sqref="A1:XFD1048576"/>
    </sheetView>
  </sheetViews>
  <sheetFormatPr baseColWidth="10" defaultColWidth="9.33203125" defaultRowHeight="14.4" x14ac:dyDescent="0.3"/>
  <cols>
    <col min="1" max="1" width="48.88671875" style="4" customWidth="1"/>
    <col min="2" max="2" width="14.21875" style="4" customWidth="1"/>
    <col min="3" max="3" width="15.44140625" style="4" customWidth="1"/>
    <col min="4" max="7" width="14.21875" style="4" customWidth="1"/>
    <col min="8" max="16384" width="9.33203125" style="4"/>
  </cols>
  <sheetData>
    <row r="1" spans="1:7" ht="54.9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x14ac:dyDescent="0.3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" customHeigh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3">
      <c r="A4" s="13" t="s">
        <v>9</v>
      </c>
      <c r="B4" s="14">
        <f>SUM(B5:B11)</f>
        <v>4037893.49</v>
      </c>
      <c r="C4" s="14">
        <f>SUM(C5:C11)</f>
        <v>0</v>
      </c>
      <c r="D4" s="14">
        <f>SUM(D5:D11)</f>
        <v>4037893.49</v>
      </c>
      <c r="E4" s="14">
        <f>SUM(E5:E11)</f>
        <v>1808895.8</v>
      </c>
      <c r="F4" s="14">
        <f>SUM(F5:F11)</f>
        <v>1808895.8</v>
      </c>
      <c r="G4" s="14">
        <f t="shared" ref="G4" si="0">SUM(G5:G11)</f>
        <v>2228997.6900000004</v>
      </c>
    </row>
    <row r="5" spans="1:7" x14ac:dyDescent="0.3">
      <c r="A5" s="15" t="s">
        <v>10</v>
      </c>
      <c r="B5" s="16">
        <v>3223055.7</v>
      </c>
      <c r="C5" s="16">
        <v>0</v>
      </c>
      <c r="D5" s="16">
        <f>B5+C5</f>
        <v>3223055.7</v>
      </c>
      <c r="E5" s="16">
        <v>1652744.3</v>
      </c>
      <c r="F5" s="16">
        <v>1652744.3</v>
      </c>
      <c r="G5" s="16">
        <f>D5-E5</f>
        <v>1570311.4000000001</v>
      </c>
    </row>
    <row r="6" spans="1:7" x14ac:dyDescent="0.3">
      <c r="A6" s="15" t="s">
        <v>11</v>
      </c>
      <c r="B6" s="16">
        <v>100000</v>
      </c>
      <c r="C6" s="16">
        <v>0</v>
      </c>
      <c r="D6" s="16">
        <f t="shared" ref="D6:D11" si="1">B6+C6</f>
        <v>100000</v>
      </c>
      <c r="E6" s="16">
        <v>0</v>
      </c>
      <c r="F6" s="16">
        <v>0</v>
      </c>
      <c r="G6" s="16">
        <f t="shared" ref="G6:G11" si="2">D6-E6</f>
        <v>100000</v>
      </c>
    </row>
    <row r="7" spans="1:7" x14ac:dyDescent="0.3">
      <c r="A7" s="15" t="s">
        <v>12</v>
      </c>
      <c r="B7" s="16">
        <v>482837.79</v>
      </c>
      <c r="C7" s="16">
        <v>0</v>
      </c>
      <c r="D7" s="16">
        <f t="shared" si="1"/>
        <v>482837.79</v>
      </c>
      <c r="E7" s="16">
        <v>40950.97</v>
      </c>
      <c r="F7" s="16">
        <v>40950.97</v>
      </c>
      <c r="G7" s="16">
        <f t="shared" si="2"/>
        <v>441886.81999999995</v>
      </c>
    </row>
    <row r="8" spans="1:7" x14ac:dyDescent="0.3">
      <c r="A8" s="15" t="s">
        <v>13</v>
      </c>
      <c r="B8" s="16">
        <v>0</v>
      </c>
      <c r="C8" s="16">
        <v>0</v>
      </c>
      <c r="D8" s="16">
        <f t="shared" si="1"/>
        <v>0</v>
      </c>
      <c r="E8" s="16">
        <v>0</v>
      </c>
      <c r="F8" s="16">
        <v>0</v>
      </c>
      <c r="G8" s="16">
        <f t="shared" si="2"/>
        <v>0</v>
      </c>
    </row>
    <row r="9" spans="1:7" x14ac:dyDescent="0.3">
      <c r="A9" s="15" t="s">
        <v>14</v>
      </c>
      <c r="B9" s="16">
        <v>232000</v>
      </c>
      <c r="C9" s="16">
        <v>0</v>
      </c>
      <c r="D9" s="16">
        <f t="shared" si="1"/>
        <v>232000</v>
      </c>
      <c r="E9" s="16">
        <v>115200.53</v>
      </c>
      <c r="F9" s="16">
        <v>115200.53</v>
      </c>
      <c r="G9" s="16">
        <f t="shared" si="2"/>
        <v>116799.47</v>
      </c>
    </row>
    <row r="10" spans="1:7" x14ac:dyDescent="0.3">
      <c r="A10" s="15" t="s">
        <v>15</v>
      </c>
      <c r="B10" s="16">
        <v>0</v>
      </c>
      <c r="C10" s="16">
        <v>0</v>
      </c>
      <c r="D10" s="16">
        <f t="shared" si="1"/>
        <v>0</v>
      </c>
      <c r="E10" s="16">
        <v>0</v>
      </c>
      <c r="F10" s="16">
        <v>0</v>
      </c>
      <c r="G10" s="16">
        <f t="shared" si="2"/>
        <v>0</v>
      </c>
    </row>
    <row r="11" spans="1:7" x14ac:dyDescent="0.3">
      <c r="A11" s="15" t="s">
        <v>16</v>
      </c>
      <c r="B11" s="16">
        <v>0</v>
      </c>
      <c r="C11" s="16">
        <v>0</v>
      </c>
      <c r="D11" s="16">
        <f t="shared" si="1"/>
        <v>0</v>
      </c>
      <c r="E11" s="16">
        <v>0</v>
      </c>
      <c r="F11" s="16">
        <v>0</v>
      </c>
      <c r="G11" s="16">
        <f t="shared" si="2"/>
        <v>0</v>
      </c>
    </row>
    <row r="12" spans="1:7" x14ac:dyDescent="0.3">
      <c r="A12" s="13" t="s">
        <v>17</v>
      </c>
      <c r="B12" s="17">
        <f>SUM(B13:B21)</f>
        <v>969441.35</v>
      </c>
      <c r="C12" s="17">
        <f t="shared" ref="C12:G12" si="3">SUM(C13:C21)</f>
        <v>0</v>
      </c>
      <c r="D12" s="17">
        <f t="shared" si="3"/>
        <v>969441.35</v>
      </c>
      <c r="E12" s="17">
        <f>SUM(E13:E21)</f>
        <v>676549.29999999993</v>
      </c>
      <c r="F12" s="17">
        <f>SUM(F13:F21)</f>
        <v>676549.29999999993</v>
      </c>
      <c r="G12" s="17">
        <f t="shared" si="3"/>
        <v>292892.05</v>
      </c>
    </row>
    <row r="13" spans="1:7" x14ac:dyDescent="0.3">
      <c r="A13" s="15" t="s">
        <v>18</v>
      </c>
      <c r="B13" s="16">
        <v>119000</v>
      </c>
      <c r="C13" s="16">
        <v>0</v>
      </c>
      <c r="D13" s="16">
        <f>B13+C13</f>
        <v>119000</v>
      </c>
      <c r="E13" s="16">
        <v>49958.15</v>
      </c>
      <c r="F13" s="16">
        <v>49958.15</v>
      </c>
      <c r="G13" s="16">
        <f>D13-E13</f>
        <v>69041.850000000006</v>
      </c>
    </row>
    <row r="14" spans="1:7" x14ac:dyDescent="0.3">
      <c r="A14" s="15" t="s">
        <v>19</v>
      </c>
      <c r="B14" s="16">
        <v>50000</v>
      </c>
      <c r="C14" s="16">
        <v>0</v>
      </c>
      <c r="D14" s="16">
        <f t="shared" ref="D14:D21" si="4">B14+C14</f>
        <v>50000</v>
      </c>
      <c r="E14" s="16">
        <v>29863.97</v>
      </c>
      <c r="F14" s="16">
        <v>29863.97</v>
      </c>
      <c r="G14" s="16">
        <f t="shared" ref="G14:G20" si="5">D14-E14</f>
        <v>20136.03</v>
      </c>
    </row>
    <row r="15" spans="1:7" x14ac:dyDescent="0.3">
      <c r="A15" s="15" t="s">
        <v>20</v>
      </c>
      <c r="B15" s="16">
        <v>0</v>
      </c>
      <c r="C15" s="16">
        <v>0</v>
      </c>
      <c r="D15" s="16">
        <f t="shared" si="4"/>
        <v>0</v>
      </c>
      <c r="E15" s="16">
        <v>0</v>
      </c>
      <c r="F15" s="16">
        <v>0</v>
      </c>
      <c r="G15" s="16">
        <f t="shared" si="5"/>
        <v>0</v>
      </c>
    </row>
    <row r="16" spans="1:7" x14ac:dyDescent="0.3">
      <c r="A16" s="15" t="s">
        <v>21</v>
      </c>
      <c r="B16" s="16">
        <v>315000</v>
      </c>
      <c r="C16" s="16">
        <v>0</v>
      </c>
      <c r="D16" s="16">
        <f t="shared" si="4"/>
        <v>315000</v>
      </c>
      <c r="E16" s="16">
        <v>291273.99</v>
      </c>
      <c r="F16" s="16">
        <v>291273.99</v>
      </c>
      <c r="G16" s="16">
        <f t="shared" si="5"/>
        <v>23726.010000000009</v>
      </c>
    </row>
    <row r="17" spans="1:7" x14ac:dyDescent="0.3">
      <c r="A17" s="15" t="s">
        <v>22</v>
      </c>
      <c r="B17" s="16">
        <v>167000</v>
      </c>
      <c r="C17" s="16">
        <v>-15000</v>
      </c>
      <c r="D17" s="16">
        <f t="shared" si="4"/>
        <v>152000</v>
      </c>
      <c r="E17" s="16">
        <v>67911.02</v>
      </c>
      <c r="F17" s="16">
        <v>67911.02</v>
      </c>
      <c r="G17" s="16">
        <f t="shared" si="5"/>
        <v>84088.98</v>
      </c>
    </row>
    <row r="18" spans="1:7" x14ac:dyDescent="0.3">
      <c r="A18" s="15" t="s">
        <v>23</v>
      </c>
      <c r="B18" s="16">
        <v>188441.35</v>
      </c>
      <c r="C18" s="16">
        <v>-25000</v>
      </c>
      <c r="D18" s="16">
        <f t="shared" si="4"/>
        <v>163441.35</v>
      </c>
      <c r="E18" s="16">
        <v>80016.73</v>
      </c>
      <c r="F18" s="16">
        <v>80016.73</v>
      </c>
      <c r="G18" s="16">
        <f t="shared" si="5"/>
        <v>83424.62000000001</v>
      </c>
    </row>
    <row r="19" spans="1:7" x14ac:dyDescent="0.3">
      <c r="A19" s="15" t="s">
        <v>24</v>
      </c>
      <c r="B19" s="16">
        <v>60000</v>
      </c>
      <c r="C19" s="16">
        <v>0</v>
      </c>
      <c r="D19" s="16">
        <f t="shared" si="4"/>
        <v>60000</v>
      </c>
      <c r="E19" s="16">
        <v>48217.07</v>
      </c>
      <c r="F19" s="16">
        <v>48217.07</v>
      </c>
      <c r="G19" s="16">
        <f t="shared" si="5"/>
        <v>11782.93</v>
      </c>
    </row>
    <row r="20" spans="1:7" x14ac:dyDescent="0.3">
      <c r="A20" s="15" t="s">
        <v>25</v>
      </c>
      <c r="B20" s="16">
        <v>0</v>
      </c>
      <c r="C20" s="16">
        <v>0</v>
      </c>
      <c r="D20" s="16">
        <f t="shared" si="4"/>
        <v>0</v>
      </c>
      <c r="E20" s="16">
        <v>0</v>
      </c>
      <c r="F20" s="16">
        <v>0</v>
      </c>
      <c r="G20" s="16">
        <f t="shared" si="5"/>
        <v>0</v>
      </c>
    </row>
    <row r="21" spans="1:7" x14ac:dyDescent="0.3">
      <c r="A21" s="15" t="s">
        <v>26</v>
      </c>
      <c r="B21" s="16">
        <v>70000</v>
      </c>
      <c r="C21" s="16">
        <v>40000</v>
      </c>
      <c r="D21" s="16">
        <f t="shared" si="4"/>
        <v>110000</v>
      </c>
      <c r="E21" s="16">
        <v>109308.37</v>
      </c>
      <c r="F21" s="16">
        <v>109308.37</v>
      </c>
      <c r="G21" s="16">
        <f>D21-E21</f>
        <v>691.63000000000466</v>
      </c>
    </row>
    <row r="22" spans="1:7" x14ac:dyDescent="0.3">
      <c r="A22" s="13" t="s">
        <v>27</v>
      </c>
      <c r="B22" s="17">
        <f>SUM(B23:B31)</f>
        <v>2891919.72</v>
      </c>
      <c r="C22" s="17">
        <f>SUM(C23:C31)</f>
        <v>0</v>
      </c>
      <c r="D22" s="17">
        <f>B22+C22</f>
        <v>2891919.72</v>
      </c>
      <c r="E22" s="17">
        <f>SUM(E23:E31)</f>
        <v>1172246.75</v>
      </c>
      <c r="F22" s="17">
        <f>SUM(F23:F31)</f>
        <v>1172246.75</v>
      </c>
      <c r="G22" s="17">
        <f>SUM(G23:G31)</f>
        <v>1719672.9700000002</v>
      </c>
    </row>
    <row r="23" spans="1:7" x14ac:dyDescent="0.3">
      <c r="A23" s="15" t="s">
        <v>28</v>
      </c>
      <c r="B23" s="16">
        <v>1755000</v>
      </c>
      <c r="C23" s="16">
        <v>0</v>
      </c>
      <c r="D23" s="16">
        <f>B23+C23</f>
        <v>1755000</v>
      </c>
      <c r="E23" s="16">
        <v>736334.78</v>
      </c>
      <c r="F23" s="16">
        <v>736334.78</v>
      </c>
      <c r="G23" s="16">
        <f>D23-E23</f>
        <v>1018665.22</v>
      </c>
    </row>
    <row r="24" spans="1:7" x14ac:dyDescent="0.3">
      <c r="A24" s="15" t="s">
        <v>29</v>
      </c>
      <c r="B24" s="16">
        <v>70000</v>
      </c>
      <c r="C24" s="16">
        <v>30000</v>
      </c>
      <c r="D24" s="16">
        <f t="shared" ref="D24:D31" si="6">B24+C24</f>
        <v>100000</v>
      </c>
      <c r="E24" s="16">
        <v>92463.85</v>
      </c>
      <c r="F24" s="16">
        <v>92463.85</v>
      </c>
      <c r="G24" s="16">
        <f t="shared" ref="G24:G31" si="7">D24-E24</f>
        <v>7536.1499999999942</v>
      </c>
    </row>
    <row r="25" spans="1:7" x14ac:dyDescent="0.3">
      <c r="A25" s="15" t="s">
        <v>30</v>
      </c>
      <c r="B25" s="16">
        <v>230000</v>
      </c>
      <c r="C25" s="16">
        <v>-5000</v>
      </c>
      <c r="D25" s="16">
        <f t="shared" si="6"/>
        <v>225000</v>
      </c>
      <c r="E25" s="16">
        <v>86656</v>
      </c>
      <c r="F25" s="16">
        <v>86656</v>
      </c>
      <c r="G25" s="16">
        <f t="shared" si="7"/>
        <v>138344</v>
      </c>
    </row>
    <row r="26" spans="1:7" x14ac:dyDescent="0.3">
      <c r="A26" s="15" t="s">
        <v>31</v>
      </c>
      <c r="B26" s="16">
        <v>40000</v>
      </c>
      <c r="C26" s="16">
        <v>0</v>
      </c>
      <c r="D26" s="16">
        <f t="shared" si="6"/>
        <v>40000</v>
      </c>
      <c r="E26" s="16">
        <v>20152.77</v>
      </c>
      <c r="F26" s="16">
        <v>20152.77</v>
      </c>
      <c r="G26" s="16">
        <f t="shared" si="7"/>
        <v>19847.23</v>
      </c>
    </row>
    <row r="27" spans="1:7" x14ac:dyDescent="0.3">
      <c r="A27" s="15" t="s">
        <v>32</v>
      </c>
      <c r="B27" s="16">
        <v>345451.77</v>
      </c>
      <c r="C27" s="16">
        <v>0</v>
      </c>
      <c r="D27" s="16">
        <f t="shared" si="6"/>
        <v>345451.77</v>
      </c>
      <c r="E27" s="16">
        <v>141144.29</v>
      </c>
      <c r="F27" s="16">
        <v>141144.29</v>
      </c>
      <c r="G27" s="16">
        <f t="shared" si="7"/>
        <v>204307.48</v>
      </c>
    </row>
    <row r="28" spans="1:7" x14ac:dyDescent="0.3">
      <c r="A28" s="15" t="s">
        <v>33</v>
      </c>
      <c r="B28" s="16">
        <v>0</v>
      </c>
      <c r="C28" s="16">
        <v>5000</v>
      </c>
      <c r="D28" s="16">
        <f t="shared" si="6"/>
        <v>5000</v>
      </c>
      <c r="E28" s="16">
        <v>4469</v>
      </c>
      <c r="F28" s="16">
        <v>4469</v>
      </c>
      <c r="G28" s="16">
        <f t="shared" si="7"/>
        <v>531</v>
      </c>
    </row>
    <row r="29" spans="1:7" x14ac:dyDescent="0.3">
      <c r="A29" s="15" t="s">
        <v>34</v>
      </c>
      <c r="B29" s="16">
        <v>30000</v>
      </c>
      <c r="C29" s="16">
        <v>0</v>
      </c>
      <c r="D29" s="16">
        <f t="shared" si="6"/>
        <v>30000</v>
      </c>
      <c r="E29" s="16">
        <v>7102.69</v>
      </c>
      <c r="F29" s="16">
        <v>7102.69</v>
      </c>
      <c r="G29" s="16">
        <f>D29-E29</f>
        <v>22897.31</v>
      </c>
    </row>
    <row r="30" spans="1:7" x14ac:dyDescent="0.3">
      <c r="A30" s="15" t="s">
        <v>35</v>
      </c>
      <c r="B30" s="16">
        <v>65000</v>
      </c>
      <c r="C30" s="16">
        <v>-30000</v>
      </c>
      <c r="D30" s="16">
        <f t="shared" si="6"/>
        <v>35000</v>
      </c>
      <c r="E30" s="16">
        <v>7959.84</v>
      </c>
      <c r="F30" s="16">
        <v>7959.84</v>
      </c>
      <c r="G30" s="16">
        <f t="shared" si="7"/>
        <v>27040.16</v>
      </c>
    </row>
    <row r="31" spans="1:7" x14ac:dyDescent="0.3">
      <c r="A31" s="15" t="s">
        <v>36</v>
      </c>
      <c r="B31" s="16">
        <v>356467.95</v>
      </c>
      <c r="C31" s="16">
        <v>0</v>
      </c>
      <c r="D31" s="16">
        <f t="shared" si="6"/>
        <v>356467.95</v>
      </c>
      <c r="E31" s="16">
        <v>75963.53</v>
      </c>
      <c r="F31" s="16">
        <v>75963.53</v>
      </c>
      <c r="G31" s="16">
        <f t="shared" si="7"/>
        <v>280504.42000000004</v>
      </c>
    </row>
    <row r="32" spans="1:7" x14ac:dyDescent="0.3">
      <c r="A32" s="13" t="s">
        <v>37</v>
      </c>
      <c r="B32" s="17">
        <f>SUM(B33:B41)</f>
        <v>0</v>
      </c>
      <c r="C32" s="17">
        <f t="shared" ref="C32:D32" si="8">SUM(C33:C41)</f>
        <v>0</v>
      </c>
      <c r="D32" s="17">
        <f t="shared" si="8"/>
        <v>0</v>
      </c>
      <c r="E32" s="17">
        <f>SUM(E33:E41)</f>
        <v>0</v>
      </c>
      <c r="F32" s="17">
        <f>SUM(F33:F41)</f>
        <v>0</v>
      </c>
      <c r="G32" s="17">
        <f>D32-E32</f>
        <v>0</v>
      </c>
    </row>
    <row r="33" spans="1:7" x14ac:dyDescent="0.3">
      <c r="A33" s="15" t="s">
        <v>38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</row>
    <row r="34" spans="1:7" x14ac:dyDescent="0.3">
      <c r="A34" s="15" t="s">
        <v>39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</row>
    <row r="35" spans="1:7" x14ac:dyDescent="0.3">
      <c r="A35" s="15" t="s">
        <v>40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</row>
    <row r="36" spans="1:7" x14ac:dyDescent="0.3">
      <c r="A36" s="15" t="s">
        <v>41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3">
      <c r="A37" s="15" t="s">
        <v>42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</row>
    <row r="38" spans="1:7" x14ac:dyDescent="0.3">
      <c r="A38" s="15" t="s">
        <v>43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</row>
    <row r="39" spans="1:7" x14ac:dyDescent="0.3">
      <c r="A39" s="15" t="s">
        <v>44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</row>
    <row r="40" spans="1:7" x14ac:dyDescent="0.3">
      <c r="A40" s="15" t="s">
        <v>45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</row>
    <row r="41" spans="1:7" x14ac:dyDescent="0.3">
      <c r="A41" s="15" t="s">
        <v>46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</row>
    <row r="42" spans="1:7" x14ac:dyDescent="0.3">
      <c r="A42" s="13" t="s">
        <v>47</v>
      </c>
      <c r="B42" s="17">
        <f>SUM(B43:B51)</f>
        <v>500000</v>
      </c>
      <c r="C42" s="17">
        <f t="shared" ref="C42:D42" si="9">SUM(C43:C51)</f>
        <v>0</v>
      </c>
      <c r="D42" s="17">
        <f t="shared" si="9"/>
        <v>500000</v>
      </c>
      <c r="E42" s="17">
        <f>SUM(E43:E51)</f>
        <v>285596.01</v>
      </c>
      <c r="F42" s="17">
        <f>SUM(F43:F51)</f>
        <v>285596.01</v>
      </c>
      <c r="G42" s="17">
        <f>D42-E42</f>
        <v>214403.99</v>
      </c>
    </row>
    <row r="43" spans="1:7" x14ac:dyDescent="0.3">
      <c r="A43" s="15" t="s">
        <v>48</v>
      </c>
      <c r="B43" s="16">
        <v>150000</v>
      </c>
      <c r="C43" s="16">
        <v>0</v>
      </c>
      <c r="D43" s="16">
        <v>150000</v>
      </c>
      <c r="E43" s="16">
        <f>21964.66+23432.13</f>
        <v>45396.79</v>
      </c>
      <c r="F43" s="16">
        <f>21964.66+23432.13</f>
        <v>45396.79</v>
      </c>
      <c r="G43" s="16">
        <f>D43-E43</f>
        <v>104603.20999999999</v>
      </c>
    </row>
    <row r="44" spans="1:7" x14ac:dyDescent="0.3">
      <c r="A44" s="15" t="s">
        <v>49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f t="shared" ref="G44:G51" si="10">D44-E44</f>
        <v>0</v>
      </c>
    </row>
    <row r="45" spans="1:7" x14ac:dyDescent="0.3">
      <c r="A45" s="15" t="s">
        <v>50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f t="shared" si="10"/>
        <v>0</v>
      </c>
    </row>
    <row r="46" spans="1:7" x14ac:dyDescent="0.3">
      <c r="A46" s="15" t="s">
        <v>51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f t="shared" si="10"/>
        <v>0</v>
      </c>
    </row>
    <row r="47" spans="1:7" x14ac:dyDescent="0.3">
      <c r="A47" s="15" t="s">
        <v>52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f t="shared" si="10"/>
        <v>0</v>
      </c>
    </row>
    <row r="48" spans="1:7" x14ac:dyDescent="0.3">
      <c r="A48" s="15" t="s">
        <v>53</v>
      </c>
      <c r="B48" s="16">
        <v>200000</v>
      </c>
      <c r="C48" s="16">
        <v>0</v>
      </c>
      <c r="D48" s="16">
        <v>200000</v>
      </c>
      <c r="E48" s="16">
        <v>139473</v>
      </c>
      <c r="F48" s="16">
        <v>139473</v>
      </c>
      <c r="G48" s="16">
        <f t="shared" si="10"/>
        <v>60527</v>
      </c>
    </row>
    <row r="49" spans="1:7" x14ac:dyDescent="0.3">
      <c r="A49" s="15" t="s">
        <v>54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f t="shared" si="10"/>
        <v>0</v>
      </c>
    </row>
    <row r="50" spans="1:7" x14ac:dyDescent="0.3">
      <c r="A50" s="15" t="s">
        <v>55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f t="shared" si="10"/>
        <v>0</v>
      </c>
    </row>
    <row r="51" spans="1:7" x14ac:dyDescent="0.3">
      <c r="A51" s="15" t="s">
        <v>56</v>
      </c>
      <c r="B51" s="16">
        <v>150000</v>
      </c>
      <c r="C51" s="16">
        <v>0</v>
      </c>
      <c r="D51" s="16">
        <v>150000</v>
      </c>
      <c r="E51" s="16">
        <v>100726.22</v>
      </c>
      <c r="F51" s="16">
        <v>100726.22</v>
      </c>
      <c r="G51" s="16">
        <f t="shared" si="10"/>
        <v>49273.78</v>
      </c>
    </row>
    <row r="52" spans="1:7" x14ac:dyDescent="0.3">
      <c r="A52" s="13" t="s">
        <v>57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</row>
    <row r="53" spans="1:7" x14ac:dyDescent="0.3">
      <c r="A53" s="15" t="s">
        <v>58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</row>
    <row r="54" spans="1:7" x14ac:dyDescent="0.3">
      <c r="A54" s="15" t="s">
        <v>59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</row>
    <row r="55" spans="1:7" x14ac:dyDescent="0.3">
      <c r="A55" s="15" t="s">
        <v>60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</row>
    <row r="56" spans="1:7" x14ac:dyDescent="0.3">
      <c r="A56" s="13" t="s">
        <v>61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</row>
    <row r="57" spans="1:7" x14ac:dyDescent="0.3">
      <c r="A57" s="15" t="s">
        <v>62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</row>
    <row r="58" spans="1:7" x14ac:dyDescent="0.3">
      <c r="A58" s="15" t="s">
        <v>63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</row>
    <row r="59" spans="1:7" x14ac:dyDescent="0.3">
      <c r="A59" s="15" t="s">
        <v>64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</row>
    <row r="60" spans="1:7" x14ac:dyDescent="0.3">
      <c r="A60" s="15" t="s">
        <v>65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</row>
    <row r="61" spans="1:7" x14ac:dyDescent="0.3">
      <c r="A61" s="15" t="s">
        <v>66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</row>
    <row r="62" spans="1:7" x14ac:dyDescent="0.3">
      <c r="A62" s="15" t="s">
        <v>67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</row>
    <row r="63" spans="1:7" x14ac:dyDescent="0.3">
      <c r="A63" s="15" t="s">
        <v>68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</row>
    <row r="64" spans="1:7" x14ac:dyDescent="0.3">
      <c r="A64" s="13" t="s">
        <v>69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</row>
    <row r="65" spans="1:9" x14ac:dyDescent="0.3">
      <c r="A65" s="15" t="s">
        <v>70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</row>
    <row r="66" spans="1:9" x14ac:dyDescent="0.3">
      <c r="A66" s="15" t="s">
        <v>71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</row>
    <row r="67" spans="1:9" x14ac:dyDescent="0.3">
      <c r="A67" s="15" t="s">
        <v>72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</row>
    <row r="68" spans="1:9" x14ac:dyDescent="0.3">
      <c r="A68" s="13" t="s">
        <v>73</v>
      </c>
      <c r="B68" s="16">
        <f>SUM(B69:B75)</f>
        <v>235146.47000000003</v>
      </c>
      <c r="C68" s="16">
        <f t="shared" ref="C68:D68" si="11">SUM(C69:C75)</f>
        <v>0</v>
      </c>
      <c r="D68" s="16">
        <f t="shared" si="11"/>
        <v>235146.47000000003</v>
      </c>
      <c r="E68" s="16">
        <v>0</v>
      </c>
      <c r="F68" s="16">
        <v>0</v>
      </c>
      <c r="G68" s="16">
        <f>SUM(G69:G75)</f>
        <v>235146.47000000003</v>
      </c>
    </row>
    <row r="69" spans="1:9" x14ac:dyDescent="0.3">
      <c r="A69" s="15" t="s">
        <v>74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</row>
    <row r="70" spans="1:9" x14ac:dyDescent="0.3">
      <c r="A70" s="15" t="s">
        <v>75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</row>
    <row r="71" spans="1:9" x14ac:dyDescent="0.3">
      <c r="A71" s="15" t="s">
        <v>76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</row>
    <row r="72" spans="1:9" x14ac:dyDescent="0.3">
      <c r="A72" s="15" t="s">
        <v>77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</row>
    <row r="73" spans="1:9" x14ac:dyDescent="0.3">
      <c r="A73" s="15" t="s">
        <v>78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</row>
    <row r="74" spans="1:9" x14ac:dyDescent="0.3">
      <c r="A74" s="15" t="s">
        <v>79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</row>
    <row r="75" spans="1:9" x14ac:dyDescent="0.3">
      <c r="A75" s="18" t="s">
        <v>80</v>
      </c>
      <c r="B75" s="19">
        <v>235146.47000000003</v>
      </c>
      <c r="C75" s="16">
        <v>0</v>
      </c>
      <c r="D75" s="19">
        <v>235146.47000000003</v>
      </c>
      <c r="E75" s="19">
        <v>0</v>
      </c>
      <c r="F75" s="19">
        <v>0</v>
      </c>
      <c r="G75" s="19">
        <f>D75-E75</f>
        <v>235146.47000000003</v>
      </c>
    </row>
    <row r="76" spans="1:9" x14ac:dyDescent="0.3">
      <c r="A76" s="20" t="s">
        <v>81</v>
      </c>
      <c r="B76" s="21">
        <f>B68+B64+B56+B52+B42+B32+B22+B12+B4</f>
        <v>8634401.0300000012</v>
      </c>
      <c r="C76" s="21">
        <f t="shared" ref="C76" si="12">C4+C12+C22+C32+C42+C52+C56+C64+C68</f>
        <v>0</v>
      </c>
      <c r="D76" s="21">
        <f>D4+D12+D22+D32+D42+D52+D56+D64+D68</f>
        <v>8634401.0300000012</v>
      </c>
      <c r="E76" s="21">
        <f>E4+E12+E22+E32+E42+E52+E56+E64+E68</f>
        <v>3943287.8600000003</v>
      </c>
      <c r="F76" s="21">
        <f>F4+F12+F22+F32+F42+F52+F56+F64+F68</f>
        <v>3943287.8600000003</v>
      </c>
      <c r="G76" s="21">
        <f>G4+G12+G22+G32+G42+G52+G56+G64+G68</f>
        <v>4691113.1700000009</v>
      </c>
      <c r="I76" s="22"/>
    </row>
    <row r="77" spans="1:9" x14ac:dyDescent="0.3">
      <c r="A77" s="23" t="s">
        <v>82</v>
      </c>
      <c r="B77" s="24"/>
      <c r="C77" s="24"/>
      <c r="D77" s="24"/>
      <c r="E77" s="25"/>
      <c r="F77" s="25"/>
      <c r="G77" s="25"/>
    </row>
    <row r="78" spans="1:9" x14ac:dyDescent="0.3">
      <c r="A78" s="26"/>
      <c r="B78" s="24"/>
      <c r="C78" s="24"/>
      <c r="D78" s="24"/>
      <c r="E78" s="25"/>
      <c r="F78" s="25"/>
      <c r="G78" s="25"/>
    </row>
    <row r="79" spans="1:9" x14ac:dyDescent="0.3">
      <c r="A79" s="27"/>
      <c r="B79" s="27"/>
      <c r="C79" s="27"/>
      <c r="D79" s="27"/>
      <c r="E79" s="27"/>
      <c r="F79" s="27"/>
      <c r="G79" s="27"/>
    </row>
    <row r="80" spans="1:9" x14ac:dyDescent="0.3">
      <c r="A80" s="27"/>
      <c r="B80" s="27"/>
      <c r="C80" s="27"/>
      <c r="D80" s="27"/>
      <c r="E80" s="27"/>
      <c r="F80" s="27"/>
      <c r="G80" s="27"/>
    </row>
    <row r="81" spans="1:7" x14ac:dyDescent="0.3">
      <c r="A81" s="27"/>
      <c r="B81" s="27"/>
      <c r="C81" s="27"/>
      <c r="D81" s="27"/>
      <c r="E81" s="27"/>
      <c r="F81" s="28"/>
      <c r="G81" s="28"/>
    </row>
    <row r="82" spans="1:7" x14ac:dyDescent="0.3">
      <c r="A82" s="29" t="s">
        <v>83</v>
      </c>
      <c r="B82" s="30"/>
      <c r="C82" s="28" t="s">
        <v>84</v>
      </c>
      <c r="D82" s="28"/>
      <c r="E82" s="27"/>
      <c r="F82" s="28" t="s">
        <v>85</v>
      </c>
      <c r="G82" s="28"/>
    </row>
    <row r="83" spans="1:7" x14ac:dyDescent="0.3">
      <c r="A83" s="30" t="s">
        <v>86</v>
      </c>
      <c r="B83" s="30"/>
      <c r="C83" s="28" t="s">
        <v>87</v>
      </c>
      <c r="D83" s="28"/>
      <c r="E83" s="27"/>
      <c r="F83" s="28" t="s">
        <v>88</v>
      </c>
      <c r="G83" s="28"/>
    </row>
  </sheetData>
  <mergeCells count="7">
    <mergeCell ref="A1:G1"/>
    <mergeCell ref="G2:G3"/>
    <mergeCell ref="F81:G81"/>
    <mergeCell ref="C82:D82"/>
    <mergeCell ref="F82:G82"/>
    <mergeCell ref="C83:D83"/>
    <mergeCell ref="F83:G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SAPASVA ADMINISTRATIVO</dc:creator>
  <cp:lastModifiedBy>SAPASVA ADMINISTRATIVO</cp:lastModifiedBy>
  <dcterms:created xsi:type="dcterms:W3CDTF">2026-07-24T20:40:26Z</dcterms:created>
  <dcterms:modified xsi:type="dcterms:W3CDTF">2026-07-24T20:40:52Z</dcterms:modified>
</cp:coreProperties>
</file>