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24226"/>
  <mc:AlternateContent xmlns:mc="http://schemas.openxmlformats.org/markup-compatibility/2006">
    <mc:Choice Requires="x15">
      <x15ac:absPath xmlns:x15ac="http://schemas.microsoft.com/office/spreadsheetml/2010/11/ac" url="E:\SAPASVA\sapasva 2025\9.-INFORMES TRIMESTRALES\2026\"/>
    </mc:Choice>
  </mc:AlternateContent>
  <xr:revisionPtr revIDLastSave="0" documentId="13_ncr:1_{AB83C1AE-1862-4823-BC36-18D40C19C854}" xr6:coauthVersionLast="47" xr6:coauthVersionMax="47" xr10:uidLastSave="{00000000-0000-0000-0000-000000000000}"/>
  <bookViews>
    <workbookView xWindow="-108" yWindow="-108" windowWidth="23256" windowHeight="12456" tabRatio="885" activeTab="2" xr2:uid="{00000000-000D-0000-FFFF-FFFF00000000}"/>
  </bookViews>
  <sheets>
    <sheet name="CA" sheetId="4" r:id="rId1"/>
    <sheet name="CTG" sheetId="8" r:id="rId2"/>
    <sheet name="COG" sheetId="6" r:id="rId3"/>
    <sheet name="CFG" sheetId="5" r:id="rId4"/>
  </sheets>
  <definedNames>
    <definedName name="_xlnm._FilterDatabase" localSheetId="3" hidden="1">CFG!$A$3:$G$39</definedName>
    <definedName name="_xlnm._FilterDatabase" localSheetId="2" hidden="1">COG!$A$4:$A$76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5" i="6" l="1"/>
  <c r="G25" i="6"/>
  <c r="G42" i="6"/>
  <c r="D22" i="6"/>
  <c r="C22" i="6"/>
  <c r="C76" i="6" s="1"/>
  <c r="D76" i="6"/>
  <c r="E76" i="6"/>
  <c r="F76" i="6"/>
  <c r="B76" i="6"/>
  <c r="C68" i="6"/>
  <c r="D68" i="6"/>
  <c r="E68" i="6"/>
  <c r="F68" i="6"/>
  <c r="G68" i="6"/>
  <c r="B68" i="6"/>
  <c r="G75" i="6"/>
  <c r="G44" i="6"/>
  <c r="G45" i="6"/>
  <c r="G46" i="6"/>
  <c r="G47" i="6"/>
  <c r="G48" i="6"/>
  <c r="G49" i="6"/>
  <c r="G50" i="6"/>
  <c r="G51" i="6"/>
  <c r="G43" i="6"/>
  <c r="C42" i="6"/>
  <c r="D42" i="6"/>
  <c r="E42" i="6"/>
  <c r="F42" i="6"/>
  <c r="B42" i="6"/>
  <c r="C32" i="6"/>
  <c r="D32" i="6"/>
  <c r="E32" i="6"/>
  <c r="F32" i="6"/>
  <c r="G32" i="6"/>
  <c r="B32" i="6"/>
  <c r="G24" i="6"/>
  <c r="G26" i="6"/>
  <c r="G27" i="6"/>
  <c r="G28" i="6"/>
  <c r="G29" i="6"/>
  <c r="G30" i="6"/>
  <c r="G31" i="6"/>
  <c r="G23" i="6"/>
  <c r="E22" i="6"/>
  <c r="F22" i="6"/>
  <c r="G22" i="6"/>
  <c r="G76" i="6" s="1"/>
  <c r="B22" i="6"/>
  <c r="G14" i="6"/>
  <c r="G15" i="6"/>
  <c r="G16" i="6"/>
  <c r="G17" i="6"/>
  <c r="G18" i="6"/>
  <c r="G19" i="6"/>
  <c r="G20" i="6"/>
  <c r="G13" i="6"/>
  <c r="D18" i="6"/>
  <c r="D21" i="6"/>
  <c r="G21" i="6" s="1"/>
  <c r="C12" i="6"/>
  <c r="E12" i="6"/>
  <c r="F12" i="6"/>
  <c r="B12" i="6"/>
  <c r="G4" i="6"/>
  <c r="G6" i="6"/>
  <c r="G7" i="6"/>
  <c r="G8" i="6"/>
  <c r="G9" i="6"/>
  <c r="G10" i="6"/>
  <c r="G11" i="6"/>
  <c r="G5" i="6"/>
  <c r="E4" i="6"/>
  <c r="F4" i="6"/>
  <c r="D4" i="6"/>
  <c r="C4" i="6"/>
  <c r="B4" i="6"/>
  <c r="D12" i="6" l="1"/>
  <c r="G12" i="6"/>
  <c r="G17" i="5" l="1"/>
  <c r="D39" i="5"/>
  <c r="G24" i="5"/>
  <c r="F24" i="5"/>
  <c r="E24" i="5"/>
  <c r="D24" i="5"/>
  <c r="C24" i="5"/>
  <c r="C41" i="5" s="1"/>
  <c r="B24" i="5"/>
  <c r="D17" i="5"/>
  <c r="D15" i="5" s="1"/>
  <c r="F15" i="5"/>
  <c r="E15" i="5"/>
  <c r="C15" i="5"/>
  <c r="B15" i="5"/>
  <c r="G5" i="5"/>
  <c r="F5" i="5"/>
  <c r="F41" i="5" s="1"/>
  <c r="E5" i="5"/>
  <c r="E41" i="5" s="1"/>
  <c r="D5" i="5"/>
  <c r="C5" i="5"/>
  <c r="B5" i="5"/>
  <c r="B41" i="5" s="1"/>
  <c r="G7" i="8"/>
  <c r="G9" i="8"/>
  <c r="G11" i="8"/>
  <c r="G13" i="8"/>
  <c r="G5" i="8"/>
  <c r="C15" i="8"/>
  <c r="D15" i="8"/>
  <c r="E15" i="8"/>
  <c r="F15" i="8"/>
  <c r="B15" i="8"/>
  <c r="G49" i="4"/>
  <c r="G47" i="4"/>
  <c r="G45" i="4"/>
  <c r="G43" i="4"/>
  <c r="G41" i="4"/>
  <c r="G39" i="4"/>
  <c r="G37" i="4"/>
  <c r="G35" i="4"/>
  <c r="G33" i="4"/>
  <c r="G26" i="4"/>
  <c r="F26" i="4"/>
  <c r="E26" i="4"/>
  <c r="D26" i="4"/>
  <c r="C26" i="4"/>
  <c r="B26" i="4"/>
  <c r="G5" i="4"/>
  <c r="D41" i="5" l="1"/>
  <c r="G41" i="5" s="1"/>
  <c r="G15" i="5"/>
  <c r="G15" i="8"/>
</calcChain>
</file>

<file path=xl/sharedStrings.xml><?xml version="1.0" encoding="utf-8"?>
<sst xmlns="http://schemas.openxmlformats.org/spreadsheetml/2006/main" count="210" uniqueCount="140">
  <si>
    <t>Egresos</t>
  </si>
  <si>
    <t>Subejercicio</t>
  </si>
  <si>
    <t>Concepto</t>
  </si>
  <si>
    <t>Aprobado</t>
  </si>
  <si>
    <t>Ampliaciones/ (Reducciones)</t>
  </si>
  <si>
    <t>Modificado</t>
  </si>
  <si>
    <t>Devengado</t>
  </si>
  <si>
    <t>Pagado</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</si>
  <si>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</si>
  <si>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</si>
  <si>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</si>
  <si>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</si>
  <si>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</si>
  <si>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</si>
  <si>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</si>
  <si>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</si>
  <si>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</si>
  <si>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</si>
  <si>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</si>
  <si>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</si>
  <si>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</si>
  <si>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Gasto Corriente</t>
  </si>
  <si>
    <t>Gasto de Capital</t>
  </si>
  <si>
    <t>Amortización de la Deuda y Disminución de Pasivos</t>
  </si>
  <si>
    <t>Pensiones y Jubilaciones</t>
  </si>
  <si>
    <t>Participaciones</t>
  </si>
  <si>
    <t>Servicios Personales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</si>
  <si>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</si>
  <si>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</si>
  <si>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</si>
  <si>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</si>
  <si>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</si>
  <si>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</si>
  <si>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</si>
  <si>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y Suministros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</si>
  <si>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</si>
  <si>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</si>
  <si>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</si>
  <si>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</si>
  <si>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</si>
  <si>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</si>
  <si>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</si>
  <si>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</si>
  <si>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</si>
  <si>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</si>
  <si>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</si>
  <si>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</si>
  <si>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</si>
  <si>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</si>
  <si>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</si>
  <si>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</si>
  <si>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</si>
  <si>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</si>
  <si>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</si>
  <si>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Otras Ayudas</t>
  </si>
  <si>
    <t>Transferencias Internas y Asignaciones al Sector Público</t>
  </si>
  <si>
    <t>Transferencias al Resto del Sector Público</t>
  </si>
  <si>
    <t>Subsidios y Subvenciones</t>
  </si>
  <si>
    <t>Ayudas Sociales</t>
  </si>
  <si>
    <t>Transferencias a Fideicomisos, Mandatos y Otros Análogos</t>
  </si>
  <si>
    <t>Transferencias a la Seguridad Social</t>
  </si>
  <si>
    <t>Donativos</t>
  </si>
  <si>
    <t>Transferencias al Exterior</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</si>
  <si>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</si>
  <si>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</si>
  <si>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</si>
  <si>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</si>
  <si>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</si>
  <si>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</si>
  <si>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</si>
  <si>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</si>
  <si>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</si>
  <si>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Activos Intangibles</t>
  </si>
  <si>
    <t>Inversión Pública</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</si>
  <si>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</si>
  <si>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</si>
  <si>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</si>
  <si>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</si>
  <si>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</si>
  <si>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</si>
  <si>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</si>
  <si>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</si>
  <si>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</si>
  <si>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</si>
  <si>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</si>
  <si>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Participaciones y Aportaciones</t>
  </si>
  <si>
    <t>Aportaciones</t>
  </si>
  <si>
    <t>Convenios</t>
  </si>
  <si>
    <t>Deuda Pública</t>
  </si>
  <si>
    <t>Amortización de la Deuda Pública</t>
  </si>
  <si>
    <t>Intereses de la Deuda Pública</t>
  </si>
  <si>
    <t>Comisiones de la Deuda Pública</t>
  </si>
  <si>
    <t>Gastos de la Deuda Pública</t>
  </si>
  <si>
    <t>Costo por Coberturas</t>
  </si>
  <si>
    <t>Apoyos Financieros</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</si>
  <si>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</si>
  <si>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</si>
  <si>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</si>
  <si>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</si>
  <si>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</si>
  <si>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</si>
  <si>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</si>
  <si>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</si>
  <si>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</si>
  <si>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</si>
  <si>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</si>
  <si>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</si>
  <si>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</si>
  <si>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</si>
  <si>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</si>
  <si>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</si>
  <si>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</si>
  <si>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</si>
  <si>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</si>
  <si>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</si>
  <si>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</si>
  <si>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</si>
  <si>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</si>
  <si>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</si>
  <si>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</si>
  <si>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</si>
  <si>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</si>
  <si>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</si>
  <si>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</si>
  <si>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</si>
  <si>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</si>
  <si>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</si>
  <si>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SISTEMA DE AGUA POTABLE, ALCANTARILLADO Y SANEAMIENTO DE LA COMUNIDAD DE VALTIERRILLA, DEL MUNICIPIO DE SALAMANCA, GTO.
Estado Analítico del Ejercicio del Presupuesto de Egresos
Clasificación Administrativa
Del 01 de enero al 31 de marzo de 2026
(Cifras en Pesos)</t>
  </si>
  <si>
    <t>SISTEMA DE AGUA POTABLE, ALCANTARILLADO Y SANEAMIENTO DE LA COMUNIDAD DE VALTIERRILLA, DEL MUNICIPIO DE SALAMANCA, GTO.
Estado Analítico del Ejercicio del Presupuesto de Egresos
Clasificación Administrativa
Del 01 de enero al 31 de marzo 2026
(Cifras en Pesos)</t>
  </si>
  <si>
    <t>SAPASVA</t>
  </si>
  <si>
    <t>SISTEMA DE AGUA POTABLE, ALCANTARILLADO Y SANEAMIENTO DE LA COMUNIDAD DE VALTIERRILLA, DEL MUNICIPIO DE SALAMANCA, GTO.
Estado Analítico del Ejercicio del Presupuesto de Egresos
Clasificación Económica (por Tipo de Gasto)
Del 01 de enero al 31 de marzode 2026
(Cifras en Pesos)</t>
  </si>
  <si>
    <t>SISTEMA DE AGUA POTABLE, ALCANTARILLADO Y SANEAMIENTO DE LA COMUNIDAD DE VALTIERRILLA, DEL MUNICIPIO DE SALAMANCA, GTO.
Estado Analítico del Ejercicio del Presupuesto de Egresos
Clasificación Funcional (Finalidad y Función)
Del 01 de enero al 31 de marzo de 2026
(Cifras en Pesos)</t>
  </si>
  <si>
    <t>Bajo protesta de decir verdad declaramos que los Estados Financieros y sus notas, son razonablemente correctos y son responsabilidad del emisor.</t>
  </si>
  <si>
    <t>LIC.JANET ROBLES DOMINGUEZ</t>
  </si>
  <si>
    <t>LIC. MIGUEL CONTRERAS SILVA</t>
  </si>
  <si>
    <t>ING. ELEAZAR RAMIREZ FRIAS</t>
  </si>
  <si>
    <t>TESORERA CONSEJO DIRECTIVOSAPASVA</t>
  </si>
  <si>
    <t>SECRETARIO CONSEJO DIRECTIVO SAPASVA</t>
  </si>
  <si>
    <t>PRESIDENTE CONSEJO DIRECTIVO SAPASVA</t>
  </si>
  <si>
    <t>SISTEMA DE AGUA POTABLE, ALCANTARILLADO Y SANEAMIENTO DE LA COMUNIDAD DE VALTIERRILLA, DEL MUNICIPIO DE SALAMANCA, GTO.
Estado Analítico del Ejercicio del Presupuesto de Egresos
Clasificación por Objeto del Gasto (Capítulo y Concepto)
Del 01 de enero al 31 de marzo de 2026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</si>
</sst>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0" x14ac:knownFonts="1">
    <font>
      <sz val="8"/>
      <color theme="1"/>
      <name val="Arial"/>
      <family val="2"/>
    </font>
    <font>
      <sz val="10"/>
      <name val="Arial"/>
      <family val="2"/>
    </font>
    <font>
      <sz val="8"/>
      <name val="Arial"/>
      <family val="2"/>
    </font>
    <font>
      <sz val="11"/>
      <color indexed="8"/>
      <name val="Calibri"/>
      <family val="2"/>
    </font>
    <font>
      <sz val="11"/>
      <color theme="1"/>
      <name val="Calibri"/>
      <family val="2"/>
      <scheme val="minor"/>
    </font>
    <font>
      <sz val="10"/>
      <color theme="1"/>
      <name val="Times New Roman"/>
      <family val="2"/>
    </font>
    <font>
      <b/>
      <sz val="8"/>
      <name val="Arial"/>
      <family val="2"/>
    </font>
    <font>
      <b/>
      <sz val="8"/>
      <color theme="1"/>
      <name val="Arial"/>
      <family val="2"/>
    </font>
    <font>
      <sz val="8"/>
      <color theme="1"/>
      <name val="Arial"/>
      <family val="2"/>
    </font>
    <font>
      <sz val="7"/>
      <color theme="1"/>
      <name val="Arial"/>
      <family val="2"/>
    </font>
  </fonts>
  <fills count="3">
    <fill>
      <patternFill patternType="none"/>
    </fill>
    <fill>
      <patternFill patternType="gray125"/>
    </fill>
    <fill>
      <patternFill patternType="solid">
        <fgColor theme="0" tint="-0.249977111117893"/>
        <bgColor indexed="64"/>
      </patternFill>
    </fill>
  </fills>
  <borders count="20">
    <border>
      <left/>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rgb="FF000000"/>
      </left>
      <right/>
      <top style="thin">
        <color indexed="64"/>
      </top>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style="thin">
        <color rgb="FF000000"/>
      </left>
      <right/>
      <top/>
      <bottom/>
      <diagonal/>
    </border>
    <border>
      <left style="thin">
        <color rgb="FF000000"/>
      </left>
      <right/>
      <top style="thin">
        <color indexed="64"/>
      </top>
      <bottom style="thin">
        <color indexed="64"/>
      </bottom>
      <diagonal/>
    </border>
  </borders>
  <cellStyleXfs count="16">
    <xf numFmtId="0" fontId="0" fillId="0" borderId="0"/>
    <xf numFmtId="164" fontId="1"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5" fillId="0" borderId="0"/>
    <xf numFmtId="0" fontId="1" fillId="0" borderId="0"/>
    <xf numFmtId="0" fontId="1" fillId="0" borderId="0"/>
    <xf numFmtId="0" fontId="1" fillId="0" borderId="0"/>
    <xf numFmtId="0" fontId="1" fillId="0" borderId="0"/>
    <xf numFmtId="0" fontId="4" fillId="0" borderId="0"/>
    <xf numFmtId="0" fontId="4" fillId="0" borderId="0"/>
  </cellStyleXfs>
  <cellXfs count="66">
    <xf numFmtId="0" fontId="0" fillId="0" borderId="0" xfId="0"/>
    <xf numFmtId="0" fontId="0" fillId="0" borderId="0" xfId="0" applyProtection="1">
      <protection locked="0"/>
    </xf>
    <xf numFmtId="0" fontId="0" fillId="0" borderId="1" xfId="0" applyBorder="1" applyProtection="1">
      <protection locked="0"/>
    </xf>
    <xf numFmtId="4" fontId="6" fillId="2" borderId="6" xfId="9" applyNumberFormat="1" applyFont="1" applyFill="1" applyBorder="1" applyAlignment="1">
      <alignment horizontal="center" vertical="center" wrapText="1"/>
    </xf>
    <xf numFmtId="4" fontId="2" fillId="0" borderId="13" xfId="0" applyNumberFormat="1" applyFont="1" applyBorder="1" applyProtection="1">
      <protection locked="0"/>
    </xf>
    <xf numFmtId="4" fontId="2" fillId="0" borderId="12" xfId="0" applyNumberFormat="1" applyFont="1" applyBorder="1" applyProtection="1">
      <protection locked="0"/>
    </xf>
    <xf numFmtId="4" fontId="6" fillId="0" borderId="12" xfId="0" applyNumberFormat="1" applyFont="1" applyBorder="1" applyProtection="1">
      <protection locked="0"/>
    </xf>
    <xf numFmtId="0" fontId="2" fillId="0" borderId="11" xfId="0" applyFont="1" applyBorder="1" applyProtection="1">
      <protection locked="0"/>
    </xf>
    <xf numFmtId="4" fontId="6" fillId="0" borderId="6" xfId="0" applyNumberFormat="1" applyFont="1" applyBorder="1" applyProtection="1">
      <protection locked="0"/>
    </xf>
    <xf numFmtId="0" fontId="2" fillId="0" borderId="3" xfId="9" applyFont="1" applyBorder="1" applyAlignment="1">
      <alignment horizontal="center" vertical="center"/>
    </xf>
    <xf numFmtId="0" fontId="0" fillId="0" borderId="10" xfId="0" applyBorder="1" applyProtection="1">
      <protection locked="0"/>
    </xf>
    <xf numFmtId="4" fontId="0" fillId="0" borderId="11" xfId="0" applyNumberFormat="1" applyBorder="1" applyProtection="1">
      <protection locked="0"/>
    </xf>
    <xf numFmtId="4" fontId="0" fillId="0" borderId="13" xfId="0" applyNumberFormat="1" applyBorder="1" applyProtection="1">
      <protection locked="0"/>
    </xf>
    <xf numFmtId="4" fontId="0" fillId="0" borderId="12" xfId="0" applyNumberFormat="1" applyBorder="1" applyProtection="1">
      <protection locked="0"/>
    </xf>
    <xf numFmtId="4" fontId="2" fillId="0" borderId="11" xfId="9" applyNumberFormat="1" applyFont="1" applyBorder="1" applyAlignment="1">
      <alignment horizontal="center" vertical="center" wrapText="1"/>
    </xf>
    <xf numFmtId="0" fontId="6" fillId="2" borderId="3" xfId="9" applyFont="1" applyFill="1" applyBorder="1" applyAlignment="1">
      <alignment horizontal="center" vertical="center"/>
    </xf>
    <xf numFmtId="0" fontId="6" fillId="2" borderId="4" xfId="9" applyFont="1" applyFill="1" applyBorder="1" applyAlignment="1">
      <alignment horizontal="center" vertical="center"/>
    </xf>
    <xf numFmtId="0" fontId="6" fillId="2" borderId="7" xfId="9" applyFont="1" applyFill="1" applyBorder="1" applyAlignment="1" applyProtection="1">
      <alignment horizontal="centerContinuous" vertical="center" wrapText="1"/>
      <protection locked="0"/>
    </xf>
    <xf numFmtId="0" fontId="6" fillId="2" borderId="8" xfId="9" applyFont="1" applyFill="1" applyBorder="1" applyAlignment="1" applyProtection="1">
      <alignment horizontal="centerContinuous" vertical="center" wrapText="1"/>
      <protection locked="0"/>
    </xf>
    <xf numFmtId="0" fontId="6" fillId="2" borderId="9" xfId="9" applyFont="1" applyFill="1" applyBorder="1" applyAlignment="1" applyProtection="1">
      <alignment horizontal="centerContinuous" vertical="center" wrapText="1"/>
      <protection locked="0"/>
    </xf>
    <xf numFmtId="0" fontId="0" fillId="0" borderId="1" xfId="0" applyBorder="1" applyAlignment="1" applyProtection="1">
      <alignment horizontal="left" indent="1"/>
      <protection locked="0"/>
    </xf>
    <xf numFmtId="0" fontId="6" fillId="0" borderId="8" xfId="0" applyFont="1" applyBorder="1" applyAlignment="1" applyProtection="1">
      <alignment horizontal="left" indent="1"/>
      <protection locked="0"/>
    </xf>
    <xf numFmtId="0" fontId="0" fillId="0" borderId="0" xfId="0" applyAlignment="1" applyProtection="1">
      <alignment horizontal="left" wrapText="1" indent="1"/>
      <protection locked="0"/>
    </xf>
    <xf numFmtId="0" fontId="0" fillId="0" borderId="5" xfId="0" applyBorder="1" applyAlignment="1" applyProtection="1">
      <alignment horizontal="left" indent="1"/>
      <protection locked="0"/>
    </xf>
    <xf numFmtId="0" fontId="2" fillId="0" borderId="0" xfId="0" applyFont="1" applyAlignment="1">
      <alignment horizontal="left" indent="1"/>
    </xf>
    <xf numFmtId="0" fontId="2" fillId="0" borderId="5" xfId="0" applyFont="1" applyBorder="1" applyAlignment="1">
      <alignment horizontal="left" indent="1"/>
    </xf>
    <xf numFmtId="0" fontId="6" fillId="0" borderId="5" xfId="0" applyFont="1" applyBorder="1" applyAlignment="1" applyProtection="1">
      <alignment horizontal="left" indent="1"/>
      <protection locked="0"/>
    </xf>
    <xf numFmtId="0" fontId="2" fillId="0" borderId="0" xfId="0" applyFont="1" applyAlignment="1">
      <alignment horizontal="left" indent="2"/>
    </xf>
    <xf numFmtId="0" fontId="2" fillId="0" borderId="5" xfId="0" applyFont="1" applyBorder="1" applyAlignment="1">
      <alignment horizontal="left" indent="2"/>
    </xf>
    <xf numFmtId="0" fontId="6" fillId="0" borderId="5" xfId="0" applyFont="1" applyBorder="1" applyAlignment="1" applyProtection="1">
      <alignment horizontal="left" indent="2"/>
      <protection locked="0"/>
    </xf>
    <xf numFmtId="0" fontId="6" fillId="0" borderId="1" xfId="0" applyFont="1" applyBorder="1" applyAlignment="1">
      <alignment horizontal="left"/>
    </xf>
    <xf numFmtId="0" fontId="2" fillId="0" borderId="0" xfId="0" applyFont="1" applyAlignment="1" applyProtection="1">
      <alignment horizontal="left" wrapText="1" indent="1"/>
      <protection locked="0"/>
    </xf>
    <xf numFmtId="0" fontId="6" fillId="2" borderId="14" xfId="9" applyFont="1" applyFill="1" applyBorder="1" applyAlignment="1">
      <alignment horizontal="center" vertical="center"/>
    </xf>
    <xf numFmtId="4" fontId="6" fillId="0" borderId="11" xfId="0" applyNumberFormat="1" applyFont="1" applyBorder="1" applyProtection="1">
      <protection locked="0"/>
    </xf>
    <xf numFmtId="4" fontId="6" fillId="0" borderId="13" xfId="0" applyNumberFormat="1" applyFont="1" applyBorder="1" applyProtection="1">
      <protection locked="0"/>
    </xf>
    <xf numFmtId="0" fontId="6" fillId="0" borderId="0" xfId="0" applyFont="1" applyAlignment="1">
      <alignment horizontal="left" indent="1"/>
    </xf>
    <xf numFmtId="0" fontId="6" fillId="2" borderId="7" xfId="9" applyFont="1" applyFill="1" applyBorder="1" applyAlignment="1" applyProtection="1">
      <alignment horizontal="centerContinuous" vertical="distributed" wrapText="1"/>
      <protection locked="0"/>
    </xf>
    <xf numFmtId="0" fontId="6" fillId="2" borderId="8" xfId="9" applyFont="1" applyFill="1" applyBorder="1" applyAlignment="1" applyProtection="1">
      <alignment horizontal="centerContinuous" vertical="distributed" wrapText="1"/>
      <protection locked="0"/>
    </xf>
    <xf numFmtId="0" fontId="6" fillId="2" borderId="9" xfId="9" applyFont="1" applyFill="1" applyBorder="1" applyAlignment="1" applyProtection="1">
      <alignment horizontal="centerContinuous" vertical="distributed" wrapText="1"/>
      <protection locked="0"/>
    </xf>
    <xf numFmtId="0" fontId="6" fillId="2" borderId="16" xfId="9" applyFont="1" applyFill="1" applyBorder="1" applyAlignment="1">
      <alignment horizontal="center" vertical="center"/>
    </xf>
    <xf numFmtId="0" fontId="6" fillId="2" borderId="17" xfId="9" applyFont="1" applyFill="1" applyBorder="1" applyAlignment="1">
      <alignment horizontal="center" vertical="center"/>
    </xf>
    <xf numFmtId="0" fontId="6" fillId="0" borderId="18" xfId="0" applyFont="1" applyBorder="1" applyAlignment="1">
      <alignment horizontal="left" vertical="center"/>
    </xf>
    <xf numFmtId="0" fontId="0" fillId="0" borderId="0" xfId="0" applyAlignment="1" applyProtection="1">
      <alignment vertical="center"/>
      <protection locked="0"/>
    </xf>
    <xf numFmtId="0" fontId="2" fillId="0" borderId="18" xfId="0" applyFont="1" applyBorder="1" applyAlignment="1">
      <alignment vertical="center" wrapText="1"/>
    </xf>
    <xf numFmtId="0" fontId="2" fillId="0" borderId="18" xfId="0" applyFont="1" applyBorder="1" applyAlignment="1">
      <alignment horizontal="left" vertical="center" wrapText="1" indent="1"/>
    </xf>
    <xf numFmtId="0" fontId="2" fillId="0" borderId="18" xfId="0" applyFont="1" applyBorder="1" applyAlignment="1">
      <alignment horizontal="left" vertical="center" wrapText="1"/>
    </xf>
    <xf numFmtId="0" fontId="6" fillId="0" borderId="19" xfId="0" applyFont="1" applyBorder="1" applyAlignment="1" applyProtection="1">
      <alignment horizontal="left" vertical="center" indent="1"/>
      <protection locked="0"/>
    </xf>
    <xf numFmtId="0" fontId="2" fillId="0" borderId="13" xfId="0" applyFont="1" applyBorder="1" applyProtection="1">
      <protection locked="0"/>
    </xf>
    <xf numFmtId="0" fontId="2" fillId="0" borderId="0" xfId="8" applyFont="1" applyAlignment="1">
      <alignment vertical="top"/>
    </xf>
    <xf numFmtId="4" fontId="2" fillId="0" borderId="0" xfId="7" applyNumberFormat="1" applyFont="1" applyAlignment="1" applyProtection="1">
      <alignment vertical="top"/>
      <protection locked="0"/>
    </xf>
    <xf numFmtId="4" fontId="6" fillId="0" borderId="0" xfId="7" applyNumberFormat="1" applyFont="1" applyAlignment="1" applyProtection="1">
      <alignment vertical="top"/>
      <protection locked="0"/>
    </xf>
    <xf numFmtId="0" fontId="2" fillId="0" borderId="0" xfId="7" applyFont="1" applyAlignment="1" applyProtection="1">
      <alignment vertical="top"/>
      <protection locked="0"/>
    </xf>
    <xf numFmtId="0" fontId="8" fillId="0" borderId="0" xfId="7" applyFont="1" applyAlignment="1" applyProtection="1">
      <alignment vertical="top"/>
      <protection locked="0"/>
    </xf>
    <xf numFmtId="0" fontId="2" fillId="0" borderId="0" xfId="8" applyFont="1" applyAlignment="1" applyProtection="1">
      <alignment horizontal="center" vertical="top" wrapText="1"/>
      <protection locked="0"/>
    </xf>
    <xf numFmtId="0" fontId="2" fillId="0" borderId="0" xfId="8" applyFont="1" applyAlignment="1" applyProtection="1">
      <alignment horizontal="center" vertical="center"/>
      <protection locked="0"/>
    </xf>
    <xf numFmtId="0" fontId="9" fillId="0" borderId="0" xfId="0" applyFont="1"/>
    <xf numFmtId="0" fontId="2" fillId="0" borderId="0" xfId="8" applyFont="1" applyAlignment="1" applyProtection="1">
      <alignment horizontal="center" vertical="top" wrapText="1"/>
      <protection locked="0"/>
    </xf>
    <xf numFmtId="0" fontId="7" fillId="2" borderId="2" xfId="0" applyFont="1" applyFill="1" applyBorder="1" applyAlignment="1" applyProtection="1">
      <alignment horizontal="center" wrapText="1"/>
      <protection locked="0"/>
    </xf>
    <xf numFmtId="0" fontId="7" fillId="2" borderId="10" xfId="0" applyFont="1" applyFill="1" applyBorder="1" applyAlignment="1" applyProtection="1">
      <alignment horizontal="center"/>
      <protection locked="0"/>
    </xf>
    <xf numFmtId="0" fontId="7" fillId="2" borderId="3" xfId="0" applyFont="1" applyFill="1" applyBorder="1" applyAlignment="1" applyProtection="1">
      <alignment horizontal="center"/>
      <protection locked="0"/>
    </xf>
    <xf numFmtId="4" fontId="6" fillId="2" borderId="11" xfId="9" applyNumberFormat="1" applyFont="1" applyFill="1" applyBorder="1" applyAlignment="1">
      <alignment horizontal="center" vertical="center" wrapText="1"/>
    </xf>
    <xf numFmtId="4" fontId="6" fillId="2" borderId="12" xfId="9" applyNumberFormat="1" applyFont="1" applyFill="1" applyBorder="1" applyAlignment="1">
      <alignment horizontal="center" vertical="center" wrapText="1"/>
    </xf>
    <xf numFmtId="0" fontId="7" fillId="2" borderId="15" xfId="0" applyFont="1" applyFill="1" applyBorder="1" applyAlignment="1" applyProtection="1">
      <alignment horizontal="center" vertical="center" wrapText="1"/>
      <protection locked="0"/>
    </xf>
    <xf numFmtId="0" fontId="7" fillId="2" borderId="10" xfId="0" applyFont="1" applyFill="1" applyBorder="1" applyAlignment="1" applyProtection="1">
      <alignment horizontal="center" vertical="center" wrapText="1"/>
      <protection locked="0"/>
    </xf>
    <xf numFmtId="0" fontId="7" fillId="2" borderId="3" xfId="0" applyFont="1" applyFill="1" applyBorder="1" applyAlignment="1" applyProtection="1">
      <alignment horizontal="center" vertical="center" wrapText="1"/>
      <protection locked="0"/>
    </xf>
    <xf numFmtId="4" fontId="0" fillId="0" borderId="0" xfId="0" applyNumberFormat="1" applyProtection="1">
      <protection locked="0"/>
    </xf>
  </cellXfs>
  <cellStyles count="16">
    <cellStyle name="Euro" xfId="1" xr:uid="{00000000-0005-0000-0000-000000000000}"/>
    <cellStyle name="Millares 2" xfId="2" xr:uid="{00000000-0005-0000-0000-000001000000}"/>
    <cellStyle name="Millares 2 2" xfId="3" xr:uid="{00000000-0005-0000-0000-000002000000}"/>
    <cellStyle name="Millares 2 3" xfId="4" xr:uid="{00000000-0005-0000-0000-000003000000}"/>
    <cellStyle name="Millares 3" xfId="5" xr:uid="{00000000-0005-0000-0000-000004000000}"/>
    <cellStyle name="Moneda 2" xfId="6" xr:uid="{00000000-0005-0000-0000-000005000000}"/>
    <cellStyle name="Normal" xfId="0" builtinId="0"/>
    <cellStyle name="Normal 2" xfId="7" xr:uid="{00000000-0005-0000-0000-000007000000}"/>
    <cellStyle name="Normal 2 2" xfId="8" xr:uid="{00000000-0005-0000-0000-000008000000}"/>
    <cellStyle name="Normal 3" xfId="9" xr:uid="{00000000-0005-0000-0000-000009000000}"/>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6"/>
  <sheetViews>
    <sheetView showGridLines="0" topLeftCell="A30" workbookViewId="0">
      <selection activeCell="A50" sqref="A50:G56"/>
    </sheetView>
  </sheetViews>
  <sheetFormatPr baseColWidth="10" defaultColWidth="12" defaultRowHeight="10.199999999999999" x14ac:dyDescent="0.2"/>
  <cols>
    <col min="1" max="1" width="60.85546875" style="1" customWidth="1"/>
    <col min="2" max="7" width="18.28515625" style="1" customWidth="1"/>
    <col min="8" max="16384" width="12" style="1"/>
  </cols>
  <sheetData>
    <row r="1" spans="1:7" ht="54.9" customHeight="1" x14ac:dyDescent="0.2">
      <c r="A1" s="57" t="s">
        <v>127</v>
      </c>
      <c r="B1" s="58"/>
      <c r="C1" s="58"/>
      <c r="D1" s="58"/>
      <c r="E1" s="58"/>
      <c r="F1" s="58"/>
      <c r="G1" s="59"/>
    </row>
    <row r="2" spans="1:7" x14ac:dyDescent="0.2">
      <c r="A2" s="15"/>
      <c r="B2" s="36" t="s">
        <v>0</v>
      </c>
      <c r="C2" s="37"/>
      <c r="D2" s="37"/>
      <c r="E2" s="37"/>
      <c r="F2" s="38"/>
      <c r="G2" s="60" t="s">
        <v>1</v>
      </c>
    </row>
    <row r="3" spans="1:7" ht="24.9" customHeight="1" x14ac:dyDescent="0.2">
      <c r="A3" s="16" t="s">
        <v>2</v>
      </c>
      <c r="B3" s="3" t="s">
        <v>3</v>
      </c>
      <c r="C3" s="3" t="s">
        <v>4</v>
      </c>
      <c r="D3" s="3" t="s">
        <v>5</v>
      </c>
      <c r="E3" s="3" t="s">
        <v>6</v>
      </c>
      <c r="F3" s="3" t="s">
        <v>7</v>
      </c>
      <c r="G3" s="61"/>
    </row>
    <row r="4" spans="1:7" x14ac:dyDescent="0.2">
      <c r="A4" s="9"/>
      <c r="B4" s="14"/>
      <c r="C4" s="14"/>
      <c r="D4" s="14"/>
      <c r="E4" s="14"/>
      <c r="F4" s="14"/>
      <c r="G4" s="14"/>
    </row>
    <row r="5" spans="1:7" x14ac:dyDescent="0.2">
      <c r="A5" s="20" t="s">
        <v>129</v>
      </c>
      <c r="B5" s="4">
        <v>8634401.0272000004</v>
      </c>
      <c r="C5" s="4">
        <v>0</v>
      </c>
      <c r="D5" s="4">
        <v>8634401.0272000004</v>
      </c>
      <c r="E5" s="4">
        <v>2058088.3</v>
      </c>
      <c r="F5" s="4">
        <v>2058088.3</v>
      </c>
      <c r="G5" s="4">
        <f>D5-E5</f>
        <v>6576312.7272000005</v>
      </c>
    </row>
    <row r="6" spans="1:7" x14ac:dyDescent="0.2">
      <c r="A6" s="20"/>
      <c r="B6" s="4"/>
      <c r="C6" s="4"/>
      <c r="D6" s="4"/>
      <c r="E6" s="4"/>
      <c r="F6" s="4"/>
      <c r="G6" s="4"/>
    </row>
    <row r="7" spans="1:7" x14ac:dyDescent="0.2">
      <c r="A7" s="20"/>
      <c r="B7" s="4"/>
      <c r="C7" s="4"/>
      <c r="D7" s="4"/>
      <c r="E7" s="4"/>
      <c r="F7" s="4"/>
      <c r="G7" s="4"/>
    </row>
    <row r="8" spans="1:7" x14ac:dyDescent="0.2">
      <c r="A8" s="20"/>
      <c r="B8" s="4"/>
      <c r="C8" s="4"/>
      <c r="D8" s="4"/>
      <c r="E8" s="4"/>
      <c r="F8" s="4"/>
      <c r="G8" s="4"/>
    </row>
    <row r="9" spans="1:7" x14ac:dyDescent="0.2">
      <c r="A9" s="20"/>
      <c r="B9" s="4"/>
      <c r="C9" s="4"/>
      <c r="D9" s="4"/>
      <c r="E9" s="4"/>
      <c r="F9" s="4"/>
      <c r="G9" s="4"/>
    </row>
    <row r="10" spans="1:7" x14ac:dyDescent="0.2">
      <c r="A10" s="20"/>
      <c r="B10" s="4"/>
      <c r="C10" s="4"/>
      <c r="D10" s="4"/>
      <c r="E10" s="4"/>
      <c r="F10" s="4"/>
      <c r="G10" s="4"/>
    </row>
    <row r="11" spans="1:7" x14ac:dyDescent="0.2">
      <c r="A11" s="20"/>
      <c r="B11" s="4"/>
      <c r="C11" s="4"/>
      <c r="D11" s="4"/>
      <c r="E11" s="4"/>
      <c r="F11" s="4"/>
      <c r="G11" s="4"/>
    </row>
    <row r="12" spans="1:7" x14ac:dyDescent="0.2">
      <c r="A12" s="20"/>
      <c r="B12" s="4"/>
      <c r="C12" s="4"/>
      <c r="D12" s="4"/>
      <c r="E12" s="4"/>
      <c r="F12" s="4"/>
      <c r="G12" s="4"/>
    </row>
    <row r="13" spans="1:7" x14ac:dyDescent="0.2">
      <c r="A13" s="20"/>
      <c r="B13" s="5"/>
      <c r="C13" s="5"/>
      <c r="D13" s="5"/>
      <c r="E13" s="5"/>
      <c r="F13" s="5"/>
      <c r="G13" s="5"/>
    </row>
    <row r="14" spans="1:7" x14ac:dyDescent="0.2">
      <c r="A14" s="21" t="s">
        <v>8</v>
      </c>
      <c r="B14" s="8"/>
      <c r="C14" s="8"/>
      <c r="D14" s="8"/>
      <c r="E14" s="8"/>
      <c r="F14" s="8"/>
      <c r="G14" s="8"/>
    </row>
    <row r="17" spans="1:7" ht="54.9" customHeight="1" x14ac:dyDescent="0.2">
      <c r="A17" s="57" t="s">
        <v>128</v>
      </c>
      <c r="B17" s="58"/>
      <c r="C17" s="58"/>
      <c r="D17" s="58"/>
      <c r="E17" s="58"/>
      <c r="F17" s="58"/>
      <c r="G17" s="59"/>
    </row>
    <row r="18" spans="1:7" x14ac:dyDescent="0.2">
      <c r="A18" s="15"/>
      <c r="B18" s="17" t="s">
        <v>0</v>
      </c>
      <c r="C18" s="18"/>
      <c r="D18" s="18"/>
      <c r="E18" s="18"/>
      <c r="F18" s="19"/>
      <c r="G18" s="60" t="s">
        <v>1</v>
      </c>
    </row>
    <row r="19" spans="1:7" ht="20.399999999999999" x14ac:dyDescent="0.2">
      <c r="A19" s="16" t="s">
        <v>2</v>
      </c>
      <c r="B19" s="3" t="s">
        <v>3</v>
      </c>
      <c r="C19" s="3" t="s">
        <v>4</v>
      </c>
      <c r="D19" s="3" t="s">
        <v>5</v>
      </c>
      <c r="E19" s="3" t="s">
        <v>6</v>
      </c>
      <c r="F19" s="3" t="s">
        <v>7</v>
      </c>
      <c r="G19" s="61"/>
    </row>
    <row r="20" spans="1:7" x14ac:dyDescent="0.2">
      <c r="A20" s="10"/>
      <c r="B20" s="11"/>
      <c r="C20" s="11"/>
      <c r="D20" s="11"/>
      <c r="E20" s="11"/>
      <c r="F20" s="11"/>
      <c r="G20" s="11"/>
    </row>
    <row r="21" spans="1:7" x14ac:dyDescent="0.2">
      <c r="A21" s="20" t="s">
        <v>9</v>
      </c>
      <c r="B21" s="12">
        <v>0</v>
      </c>
      <c r="C21" s="12">
        <v>0</v>
      </c>
      <c r="D21" s="12">
        <v>0</v>
      </c>
      <c r="E21" s="12">
        <v>0</v>
      </c>
      <c r="F21" s="12">
        <v>0</v>
      </c>
      <c r="G21" s="12">
        <v>0</v>
      </c>
    </row>
    <row r="22" spans="1:7" x14ac:dyDescent="0.2">
      <c r="A22" s="20" t="s">
        <v>10</v>
      </c>
      <c r="B22" s="12">
        <v>0</v>
      </c>
      <c r="C22" s="12">
        <v>0</v>
      </c>
      <c r="D22" s="12">
        <v>0</v>
      </c>
      <c r="E22" s="12">
        <v>0</v>
      </c>
      <c r="F22" s="12">
        <v>0</v>
      </c>
      <c r="G22" s="12">
        <v>0</v>
      </c>
    </row>
    <row r="23" spans="1:7" x14ac:dyDescent="0.2">
      <c r="A23" s="20" t="s">
        <v>11</v>
      </c>
      <c r="B23" s="12">
        <v>0</v>
      </c>
      <c r="C23" s="12">
        <v>0</v>
      </c>
      <c r="D23" s="12">
        <v>0</v>
      </c>
      <c r="E23" s="12">
        <v>0</v>
      </c>
      <c r="F23" s="12">
        <v>0</v>
      </c>
      <c r="G23" s="12">
        <v>0</v>
      </c>
    </row>
    <row r="24" spans="1:7" x14ac:dyDescent="0.2">
      <c r="A24" s="20" t="s">
        <v>12</v>
      </c>
      <c r="B24" s="12">
        <v>0</v>
      </c>
      <c r="C24" s="12">
        <v>0</v>
      </c>
      <c r="D24" s="12">
        <v>0</v>
      </c>
      <c r="E24" s="12">
        <v>0</v>
      </c>
      <c r="F24" s="12">
        <v>0</v>
      </c>
      <c r="G24" s="12">
        <v>0</v>
      </c>
    </row>
    <row r="25" spans="1:7" x14ac:dyDescent="0.2">
      <c r="A25" s="2"/>
      <c r="B25" s="13"/>
      <c r="C25" s="13"/>
      <c r="D25" s="13"/>
      <c r="E25" s="13"/>
      <c r="F25" s="13"/>
      <c r="G25" s="13"/>
    </row>
    <row r="26" spans="1:7" x14ac:dyDescent="0.2">
      <c r="A26" s="21" t="s">
        <v>8</v>
      </c>
      <c r="B26" s="8">
        <f>SUM(B21:B24)</f>
        <v>0</v>
      </c>
      <c r="C26" s="8">
        <f t="shared" ref="C26:G26" si="0">SUM(C21:C24)</f>
        <v>0</v>
      </c>
      <c r="D26" s="8">
        <f t="shared" si="0"/>
        <v>0</v>
      </c>
      <c r="E26" s="8">
        <f t="shared" si="0"/>
        <v>0</v>
      </c>
      <c r="F26" s="8">
        <f t="shared" si="0"/>
        <v>0</v>
      </c>
      <c r="G26" s="8">
        <f t="shared" si="0"/>
        <v>0</v>
      </c>
    </row>
    <row r="29" spans="1:7" ht="54.9" customHeight="1" x14ac:dyDescent="0.2">
      <c r="A29" s="57" t="s">
        <v>128</v>
      </c>
      <c r="B29" s="58"/>
      <c r="C29" s="58"/>
      <c r="D29" s="58"/>
      <c r="E29" s="58"/>
      <c r="F29" s="58"/>
      <c r="G29" s="59"/>
    </row>
    <row r="30" spans="1:7" x14ac:dyDescent="0.2">
      <c r="A30" s="15"/>
      <c r="B30" s="17" t="s">
        <v>0</v>
      </c>
      <c r="C30" s="18"/>
      <c r="D30" s="18"/>
      <c r="E30" s="18"/>
      <c r="F30" s="19"/>
      <c r="G30" s="60" t="s">
        <v>1</v>
      </c>
    </row>
    <row r="31" spans="1:7" ht="20.399999999999999" x14ac:dyDescent="0.2">
      <c r="A31" s="16" t="s">
        <v>2</v>
      </c>
      <c r="B31" s="3" t="s">
        <v>3</v>
      </c>
      <c r="C31" s="3" t="s">
        <v>4</v>
      </c>
      <c r="D31" s="3" t="s">
        <v>5</v>
      </c>
      <c r="E31" s="3" t="s">
        <v>6</v>
      </c>
      <c r="F31" s="3" t="s">
        <v>7</v>
      </c>
      <c r="G31" s="61"/>
    </row>
    <row r="32" spans="1:7" x14ac:dyDescent="0.2">
      <c r="A32" s="10"/>
      <c r="B32" s="11"/>
      <c r="C32" s="11"/>
      <c r="D32" s="11"/>
      <c r="E32" s="11"/>
      <c r="F32" s="11"/>
      <c r="G32" s="11"/>
    </row>
    <row r="33" spans="1:7" ht="20.399999999999999" x14ac:dyDescent="0.2">
      <c r="A33" s="22" t="s">
        <v>13</v>
      </c>
      <c r="B33" s="4">
        <v>8634401.0272000004</v>
      </c>
      <c r="C33" s="4">
        <v>0</v>
      </c>
      <c r="D33" s="4">
        <v>8634401.0272000004</v>
      </c>
      <c r="E33" s="4">
        <v>2058088.3</v>
      </c>
      <c r="F33" s="4">
        <v>2058088.3</v>
      </c>
      <c r="G33" s="4">
        <f>D33-E33</f>
        <v>6576312.7272000005</v>
      </c>
    </row>
    <row r="34" spans="1:7" x14ac:dyDescent="0.2">
      <c r="A34" s="22"/>
      <c r="B34" s="4"/>
      <c r="C34" s="4"/>
      <c r="D34" s="4"/>
      <c r="E34" s="4"/>
      <c r="F34" s="4"/>
      <c r="G34" s="4"/>
    </row>
    <row r="35" spans="1:7" x14ac:dyDescent="0.2">
      <c r="A35" s="22" t="s">
        <v>14</v>
      </c>
      <c r="B35" s="12">
        <v>0</v>
      </c>
      <c r="C35" s="12">
        <v>0</v>
      </c>
      <c r="D35" s="12">
        <v>0</v>
      </c>
      <c r="E35" s="12">
        <v>0</v>
      </c>
      <c r="F35" s="12">
        <v>0</v>
      </c>
      <c r="G35" s="12">
        <f t="shared" ref="G35:G47" si="1">D35-E35</f>
        <v>0</v>
      </c>
    </row>
    <row r="36" spans="1:7" x14ac:dyDescent="0.2">
      <c r="A36" s="22"/>
      <c r="B36" s="12"/>
      <c r="C36" s="12"/>
      <c r="D36" s="12"/>
      <c r="E36" s="12"/>
      <c r="F36" s="12"/>
      <c r="G36" s="12"/>
    </row>
    <row r="37" spans="1:7" ht="20.399999999999999" x14ac:dyDescent="0.2">
      <c r="A37" s="22" t="s">
        <v>15</v>
      </c>
      <c r="B37" s="12">
        <v>0</v>
      </c>
      <c r="C37" s="12">
        <v>0</v>
      </c>
      <c r="D37" s="12">
        <v>0</v>
      </c>
      <c r="E37" s="12">
        <v>0</v>
      </c>
      <c r="F37" s="12">
        <v>0</v>
      </c>
      <c r="G37" s="12">
        <f t="shared" si="1"/>
        <v>0</v>
      </c>
    </row>
    <row r="38" spans="1:7" x14ac:dyDescent="0.2">
      <c r="A38" s="22"/>
      <c r="B38" s="12"/>
      <c r="C38" s="12"/>
      <c r="D38" s="12"/>
      <c r="E38" s="12"/>
      <c r="F38" s="12"/>
      <c r="G38" s="12"/>
    </row>
    <row r="39" spans="1:7" ht="20.399999999999999" x14ac:dyDescent="0.2">
      <c r="A39" s="22" t="s">
        <v>16</v>
      </c>
      <c r="B39" s="12">
        <v>0</v>
      </c>
      <c r="C39" s="12">
        <v>0</v>
      </c>
      <c r="D39" s="12">
        <v>0</v>
      </c>
      <c r="E39" s="12">
        <v>0</v>
      </c>
      <c r="F39" s="12">
        <v>0</v>
      </c>
      <c r="G39" s="12">
        <f t="shared" si="1"/>
        <v>0</v>
      </c>
    </row>
    <row r="40" spans="1:7" x14ac:dyDescent="0.2">
      <c r="A40" s="22"/>
      <c r="B40" s="12"/>
      <c r="C40" s="12"/>
      <c r="D40" s="12"/>
      <c r="E40" s="12"/>
      <c r="F40" s="12"/>
      <c r="G40" s="12"/>
    </row>
    <row r="41" spans="1:7" ht="20.399999999999999" x14ac:dyDescent="0.2">
      <c r="A41" s="22" t="s">
        <v>17</v>
      </c>
      <c r="B41" s="12">
        <v>0</v>
      </c>
      <c r="C41" s="12">
        <v>0</v>
      </c>
      <c r="D41" s="12">
        <v>0</v>
      </c>
      <c r="E41" s="12">
        <v>0</v>
      </c>
      <c r="F41" s="12">
        <v>0</v>
      </c>
      <c r="G41" s="12">
        <f t="shared" si="1"/>
        <v>0</v>
      </c>
    </row>
    <row r="42" spans="1:7" x14ac:dyDescent="0.2">
      <c r="A42" s="22"/>
      <c r="B42" s="12"/>
      <c r="C42" s="12"/>
      <c r="D42" s="12"/>
      <c r="E42" s="12"/>
      <c r="F42" s="12"/>
      <c r="G42" s="12"/>
    </row>
    <row r="43" spans="1:7" ht="20.399999999999999" x14ac:dyDescent="0.2">
      <c r="A43" s="31" t="s">
        <v>18</v>
      </c>
      <c r="B43" s="12">
        <v>0</v>
      </c>
      <c r="C43" s="12">
        <v>0</v>
      </c>
      <c r="D43" s="12">
        <v>0</v>
      </c>
      <c r="E43" s="12">
        <v>0</v>
      </c>
      <c r="F43" s="12">
        <v>0</v>
      </c>
      <c r="G43" s="12">
        <f t="shared" si="1"/>
        <v>0</v>
      </c>
    </row>
    <row r="44" spans="1:7" x14ac:dyDescent="0.2">
      <c r="A44" s="22"/>
      <c r="B44" s="12"/>
      <c r="C44" s="12"/>
      <c r="D44" s="12"/>
      <c r="E44" s="12"/>
      <c r="F44" s="12"/>
      <c r="G44" s="12"/>
    </row>
    <row r="45" spans="1:7" ht="20.399999999999999" x14ac:dyDescent="0.2">
      <c r="A45" s="22" t="s">
        <v>19</v>
      </c>
      <c r="B45" s="12">
        <v>0</v>
      </c>
      <c r="C45" s="12">
        <v>0</v>
      </c>
      <c r="D45" s="12">
        <v>0</v>
      </c>
      <c r="E45" s="12">
        <v>0</v>
      </c>
      <c r="F45" s="12">
        <v>0</v>
      </c>
      <c r="G45" s="12">
        <f t="shared" si="1"/>
        <v>0</v>
      </c>
    </row>
    <row r="46" spans="1:7" x14ac:dyDescent="0.2">
      <c r="A46" s="22"/>
      <c r="B46" s="12"/>
      <c r="C46" s="12"/>
      <c r="D46" s="12"/>
      <c r="E46" s="12"/>
      <c r="F46" s="12"/>
      <c r="G46" s="12"/>
    </row>
    <row r="47" spans="1:7" x14ac:dyDescent="0.2">
      <c r="A47" s="22" t="s">
        <v>20</v>
      </c>
      <c r="B47" s="12">
        <v>0</v>
      </c>
      <c r="C47" s="12">
        <v>0</v>
      </c>
      <c r="D47" s="12">
        <v>0</v>
      </c>
      <c r="E47" s="12">
        <v>0</v>
      </c>
      <c r="F47" s="12">
        <v>0</v>
      </c>
      <c r="G47" s="12">
        <f t="shared" si="1"/>
        <v>0</v>
      </c>
    </row>
    <row r="48" spans="1:7" x14ac:dyDescent="0.2">
      <c r="A48" s="23"/>
      <c r="B48" s="13"/>
      <c r="C48" s="13"/>
      <c r="D48" s="13"/>
      <c r="E48" s="13"/>
      <c r="F48" s="13"/>
      <c r="G48" s="13"/>
    </row>
    <row r="49" spans="1:7" x14ac:dyDescent="0.2">
      <c r="A49" s="21" t="s">
        <v>8</v>
      </c>
      <c r="B49" s="4">
        <v>8634401.0272000004</v>
      </c>
      <c r="C49" s="4">
        <v>0</v>
      </c>
      <c r="D49" s="4">
        <v>8634401.0272000004</v>
      </c>
      <c r="E49" s="4">
        <v>2058088.3</v>
      </c>
      <c r="F49" s="4">
        <v>2058088.3</v>
      </c>
      <c r="G49" s="4">
        <f>D49-E49</f>
        <v>6576312.7272000005</v>
      </c>
    </row>
    <row r="50" spans="1:7" x14ac:dyDescent="0.2">
      <c r="A50" s="48" t="s">
        <v>132</v>
      </c>
      <c r="B50" s="49"/>
      <c r="C50" s="49"/>
      <c r="D50" s="49"/>
      <c r="E50" s="50"/>
      <c r="F50" s="50"/>
      <c r="G50" s="50"/>
    </row>
    <row r="51" spans="1:7" x14ac:dyDescent="0.2">
      <c r="A51" s="51"/>
      <c r="B51" s="49"/>
      <c r="C51" s="49"/>
      <c r="D51" s="49"/>
      <c r="E51" s="50"/>
      <c r="F51" s="50"/>
      <c r="G51" s="50"/>
    </row>
    <row r="52" spans="1:7" x14ac:dyDescent="0.2">
      <c r="A52" s="52"/>
      <c r="B52" s="52"/>
      <c r="C52" s="52"/>
      <c r="D52" s="52"/>
      <c r="E52" s="52"/>
      <c r="F52" s="52"/>
      <c r="G52" s="52"/>
    </row>
    <row r="53" spans="1:7" x14ac:dyDescent="0.2">
      <c r="A53" s="52"/>
      <c r="B53" s="52"/>
      <c r="C53" s="52"/>
      <c r="D53" s="52"/>
      <c r="E53" s="52"/>
      <c r="F53" s="52"/>
      <c r="G53" s="52"/>
    </row>
    <row r="54" spans="1:7" x14ac:dyDescent="0.2">
      <c r="A54" s="52"/>
      <c r="B54" s="52"/>
      <c r="C54" s="52"/>
      <c r="D54" s="52"/>
      <c r="E54" s="52"/>
      <c r="F54" s="56"/>
      <c r="G54" s="56"/>
    </row>
    <row r="55" spans="1:7" x14ac:dyDescent="0.2">
      <c r="A55" s="54" t="s">
        <v>133</v>
      </c>
      <c r="B55" s="53"/>
      <c r="C55" s="56" t="s">
        <v>134</v>
      </c>
      <c r="D55" s="56"/>
      <c r="E55" s="52"/>
      <c r="F55" s="56" t="s">
        <v>135</v>
      </c>
      <c r="G55" s="56"/>
    </row>
    <row r="56" spans="1:7" x14ac:dyDescent="0.2">
      <c r="A56" s="53" t="s">
        <v>136</v>
      </c>
      <c r="B56" s="53"/>
      <c r="C56" s="56" t="s">
        <v>137</v>
      </c>
      <c r="D56" s="56"/>
      <c r="E56" s="52"/>
      <c r="F56" s="56" t="s">
        <v>138</v>
      </c>
      <c r="G56" s="56"/>
    </row>
  </sheetData>
  <sheetProtection formatCells="0" formatColumns="0" formatRows="0" insertRows="0" deleteRows="0" autoFilter="0"/>
  <mergeCells count="11">
    <mergeCell ref="F54:G54"/>
    <mergeCell ref="C55:D55"/>
    <mergeCell ref="F55:G55"/>
    <mergeCell ref="C56:D56"/>
    <mergeCell ref="F56:G56"/>
    <mergeCell ref="G2:G3"/>
    <mergeCell ref="G18:G19"/>
    <mergeCell ref="G30:G31"/>
    <mergeCell ref="A1:G1"/>
    <mergeCell ref="A17:G17"/>
    <mergeCell ref="A29:G29"/>
  </mergeCells>
  <printOptions horizontalCentered="1"/>
  <pageMargins left="0.70866141732283472" right="0.70866141732283472" top="0.74803149606299213" bottom="0.74803149606299213" header="0.31496062992125984" footer="0.31496062992125984"/>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2"/>
  <sheetViews>
    <sheetView showGridLines="0" workbookViewId="0">
      <selection activeCell="A16" sqref="A16:G22"/>
    </sheetView>
  </sheetViews>
  <sheetFormatPr baseColWidth="10" defaultColWidth="12" defaultRowHeight="10.199999999999999" x14ac:dyDescent="0.2"/>
  <cols>
    <col min="1" max="1" width="47.7109375" style="1" customWidth="1"/>
    <col min="2" max="7" width="18.28515625" style="1" customWidth="1"/>
    <col min="8" max="16384" width="12" style="1"/>
  </cols>
  <sheetData>
    <row r="1" spans="1:7" ht="54.9" customHeight="1" x14ac:dyDescent="0.2">
      <c r="A1" s="57" t="s">
        <v>130</v>
      </c>
      <c r="B1" s="58"/>
      <c r="C1" s="58"/>
      <c r="D1" s="58"/>
      <c r="E1" s="58"/>
      <c r="F1" s="58"/>
      <c r="G1" s="59"/>
    </row>
    <row r="2" spans="1:7" x14ac:dyDescent="0.2">
      <c r="A2" s="15"/>
      <c r="B2" s="17" t="s">
        <v>0</v>
      </c>
      <c r="C2" s="18"/>
      <c r="D2" s="18"/>
      <c r="E2" s="18"/>
      <c r="F2" s="19"/>
      <c r="G2" s="60" t="s">
        <v>1</v>
      </c>
    </row>
    <row r="3" spans="1:7" ht="24.9" customHeight="1" x14ac:dyDescent="0.2">
      <c r="A3" s="32" t="s">
        <v>2</v>
      </c>
      <c r="B3" s="3" t="s">
        <v>3</v>
      </c>
      <c r="C3" s="3" t="s">
        <v>4</v>
      </c>
      <c r="D3" s="3" t="s">
        <v>5</v>
      </c>
      <c r="E3" s="3" t="s">
        <v>6</v>
      </c>
      <c r="F3" s="3" t="s">
        <v>7</v>
      </c>
      <c r="G3" s="61"/>
    </row>
    <row r="4" spans="1:7" x14ac:dyDescent="0.2">
      <c r="A4" s="24"/>
      <c r="B4" s="7"/>
      <c r="C4" s="7"/>
      <c r="D4" s="7"/>
      <c r="E4" s="7"/>
      <c r="F4" s="7"/>
      <c r="G4" s="7"/>
    </row>
    <row r="5" spans="1:7" x14ac:dyDescent="0.2">
      <c r="A5" s="35" t="s">
        <v>21</v>
      </c>
      <c r="B5" s="4">
        <v>8134401.0272000004</v>
      </c>
      <c r="C5" s="4">
        <v>0</v>
      </c>
      <c r="D5" s="4">
        <v>8134401.0272000004</v>
      </c>
      <c r="E5" s="4">
        <v>1875737.05</v>
      </c>
      <c r="F5" s="4">
        <v>1875737.05</v>
      </c>
      <c r="G5" s="4">
        <f>D5-E5</f>
        <v>6258663.9772000005</v>
      </c>
    </row>
    <row r="6" spans="1:7" x14ac:dyDescent="0.2">
      <c r="A6" s="35"/>
      <c r="B6" s="4"/>
      <c r="C6" s="4"/>
      <c r="D6" s="4"/>
      <c r="E6" s="4"/>
      <c r="F6" s="4"/>
      <c r="G6" s="4"/>
    </row>
    <row r="7" spans="1:7" x14ac:dyDescent="0.2">
      <c r="A7" s="35" t="s">
        <v>22</v>
      </c>
      <c r="B7" s="4">
        <v>500000</v>
      </c>
      <c r="C7" s="4">
        <v>0</v>
      </c>
      <c r="D7" s="4">
        <v>500000</v>
      </c>
      <c r="E7" s="4">
        <v>182351.25</v>
      </c>
      <c r="F7" s="4">
        <v>182351.25</v>
      </c>
      <c r="G7" s="4">
        <f t="shared" ref="G7:G13" si="0">D7-E7</f>
        <v>317648.75</v>
      </c>
    </row>
    <row r="8" spans="1:7" x14ac:dyDescent="0.2">
      <c r="A8" s="35"/>
      <c r="B8" s="4"/>
      <c r="C8" s="4"/>
      <c r="D8" s="4"/>
      <c r="E8" s="4"/>
      <c r="F8" s="4"/>
      <c r="G8" s="4"/>
    </row>
    <row r="9" spans="1:7" x14ac:dyDescent="0.2">
      <c r="A9" s="35" t="s">
        <v>23</v>
      </c>
      <c r="B9" s="4">
        <v>0</v>
      </c>
      <c r="C9" s="4">
        <v>0</v>
      </c>
      <c r="D9" s="4">
        <v>0</v>
      </c>
      <c r="E9" s="4">
        <v>0</v>
      </c>
      <c r="F9" s="4">
        <v>0</v>
      </c>
      <c r="G9" s="4">
        <f t="shared" si="0"/>
        <v>0</v>
      </c>
    </row>
    <row r="10" spans="1:7" x14ac:dyDescent="0.2">
      <c r="A10" s="35"/>
      <c r="B10" s="4"/>
      <c r="C10" s="4"/>
      <c r="D10" s="4"/>
      <c r="E10" s="4"/>
      <c r="F10" s="4"/>
      <c r="G10" s="4"/>
    </row>
    <row r="11" spans="1:7" x14ac:dyDescent="0.2">
      <c r="A11" s="35" t="s">
        <v>24</v>
      </c>
      <c r="B11" s="4">
        <v>0</v>
      </c>
      <c r="C11" s="4">
        <v>0</v>
      </c>
      <c r="D11" s="4">
        <v>0</v>
      </c>
      <c r="E11" s="4">
        <v>0</v>
      </c>
      <c r="F11" s="4">
        <v>0</v>
      </c>
      <c r="G11" s="4">
        <f t="shared" si="0"/>
        <v>0</v>
      </c>
    </row>
    <row r="12" spans="1:7" x14ac:dyDescent="0.2">
      <c r="A12" s="35"/>
      <c r="B12" s="4"/>
      <c r="C12" s="4"/>
      <c r="D12" s="4"/>
      <c r="E12" s="4"/>
      <c r="F12" s="4"/>
      <c r="G12" s="4"/>
    </row>
    <row r="13" spans="1:7" x14ac:dyDescent="0.2">
      <c r="A13" s="35" t="s">
        <v>25</v>
      </c>
      <c r="B13" s="4">
        <v>0</v>
      </c>
      <c r="C13" s="4">
        <v>0</v>
      </c>
      <c r="D13" s="4">
        <v>0</v>
      </c>
      <c r="E13" s="4">
        <v>0</v>
      </c>
      <c r="F13" s="4">
        <v>0</v>
      </c>
      <c r="G13" s="4">
        <f t="shared" si="0"/>
        <v>0</v>
      </c>
    </row>
    <row r="14" spans="1:7" x14ac:dyDescent="0.2">
      <c r="A14" s="25"/>
      <c r="B14" s="5"/>
      <c r="C14" s="5"/>
      <c r="D14" s="5"/>
      <c r="E14" s="5"/>
      <c r="F14" s="5"/>
      <c r="G14" s="5"/>
    </row>
    <row r="15" spans="1:7" x14ac:dyDescent="0.2">
      <c r="A15" s="26" t="s">
        <v>8</v>
      </c>
      <c r="B15" s="6">
        <f>SUM(B5:B13)</f>
        <v>8634401.0272000004</v>
      </c>
      <c r="C15" s="6">
        <f t="shared" ref="C15:G15" si="1">SUM(C5:C13)</f>
        <v>0</v>
      </c>
      <c r="D15" s="6">
        <f t="shared" si="1"/>
        <v>8634401.0272000004</v>
      </c>
      <c r="E15" s="6">
        <f t="shared" si="1"/>
        <v>2058088.3</v>
      </c>
      <c r="F15" s="6">
        <f t="shared" si="1"/>
        <v>2058088.3</v>
      </c>
      <c r="G15" s="6">
        <f t="shared" si="1"/>
        <v>6576312.7272000005</v>
      </c>
    </row>
    <row r="16" spans="1:7" x14ac:dyDescent="0.2">
      <c r="A16" s="48" t="s">
        <v>132</v>
      </c>
      <c r="B16" s="49"/>
      <c r="C16" s="49"/>
      <c r="D16" s="49"/>
      <c r="E16" s="50"/>
      <c r="F16" s="50"/>
      <c r="G16" s="50"/>
    </row>
    <row r="17" spans="1:7" x14ac:dyDescent="0.2">
      <c r="A17" s="51"/>
      <c r="B17" s="49"/>
      <c r="C17" s="49"/>
      <c r="D17" s="49"/>
      <c r="E17" s="50"/>
      <c r="F17" s="50"/>
      <c r="G17" s="50"/>
    </row>
    <row r="18" spans="1:7" x14ac:dyDescent="0.2">
      <c r="A18" s="52"/>
      <c r="B18" s="52"/>
      <c r="C18" s="52"/>
      <c r="D18" s="52"/>
      <c r="E18" s="52"/>
      <c r="F18" s="52"/>
      <c r="G18" s="52"/>
    </row>
    <row r="19" spans="1:7" x14ac:dyDescent="0.2">
      <c r="A19" s="52"/>
      <c r="B19" s="52"/>
      <c r="C19" s="52"/>
      <c r="D19" s="52"/>
      <c r="E19" s="52"/>
      <c r="F19" s="52"/>
      <c r="G19" s="52"/>
    </row>
    <row r="20" spans="1:7" x14ac:dyDescent="0.2">
      <c r="A20" s="52"/>
      <c r="B20" s="52"/>
      <c r="C20" s="52"/>
      <c r="D20" s="52"/>
      <c r="E20" s="52"/>
      <c r="F20" s="56"/>
      <c r="G20" s="56"/>
    </row>
    <row r="21" spans="1:7" x14ac:dyDescent="0.2">
      <c r="A21" s="54" t="s">
        <v>133</v>
      </c>
      <c r="B21" s="53"/>
      <c r="C21" s="56" t="s">
        <v>134</v>
      </c>
      <c r="D21" s="56"/>
      <c r="E21" s="52"/>
      <c r="F21" s="56" t="s">
        <v>135</v>
      </c>
      <c r="G21" s="56"/>
    </row>
    <row r="22" spans="1:7" x14ac:dyDescent="0.2">
      <c r="A22" s="53" t="s">
        <v>136</v>
      </c>
      <c r="B22" s="53"/>
      <c r="C22" s="56" t="s">
        <v>137</v>
      </c>
      <c r="D22" s="56"/>
      <c r="E22" s="52"/>
      <c r="F22" s="56" t="s">
        <v>138</v>
      </c>
      <c r="G22" s="56"/>
    </row>
  </sheetData>
  <sheetProtection formatCells="0" formatColumns="0" formatRows="0" autoFilter="0"/>
  <mergeCells count="7">
    <mergeCell ref="C22:D22"/>
    <mergeCell ref="F22:G22"/>
    <mergeCell ref="G2:G3"/>
    <mergeCell ref="A1:G1"/>
    <mergeCell ref="F20:G20"/>
    <mergeCell ref="C21:D21"/>
    <mergeCell ref="F21:G21"/>
  </mergeCells>
  <printOptions horizontalCentered="1"/>
  <pageMargins left="0.70866141732283472" right="0.70866141732283472" top="0.74803149606299213" bottom="0.74803149606299213" header="0.31496062992125984" footer="0.31496062992125984"/>
  <pageSetup paperSize="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3"/>
  <sheetViews>
    <sheetView showGridLines="0" tabSelected="1" topLeftCell="A42" workbookViewId="0">
      <selection activeCell="H74" sqref="H74:H76"/>
    </sheetView>
  </sheetViews>
  <sheetFormatPr baseColWidth="10" defaultColWidth="12" defaultRowHeight="10.199999999999999" x14ac:dyDescent="0.2"/>
  <cols>
    <col min="1" max="1" width="62.85546875" style="1" customWidth="1"/>
    <col min="2" max="2" width="18.28515625" style="1" customWidth="1"/>
    <col min="3" max="3" width="19.85546875" style="1" customWidth="1"/>
    <col min="4" max="7" width="18.28515625" style="1" customWidth="1"/>
    <col min="8" max="16384" width="12" style="1"/>
  </cols>
  <sheetData>
    <row r="1" spans="1:7" ht="54.9" customHeight="1" x14ac:dyDescent="0.2">
      <c r="A1" s="57" t="s">
        <v>139</v>
      </c>
      <c r="B1" s="58"/>
      <c r="C1" s="58"/>
      <c r="D1" s="58"/>
      <c r="E1" s="58"/>
      <c r="F1" s="58"/>
      <c r="G1" s="59"/>
    </row>
    <row r="2" spans="1:7" x14ac:dyDescent="0.2">
      <c r="A2" s="15"/>
      <c r="B2" s="17" t="s">
        <v>0</v>
      </c>
      <c r="C2" s="18"/>
      <c r="D2" s="18"/>
      <c r="E2" s="18"/>
      <c r="F2" s="19"/>
      <c r="G2" s="60" t="s">
        <v>1</v>
      </c>
    </row>
    <row r="3" spans="1:7" ht="24.9" customHeight="1" x14ac:dyDescent="0.2">
      <c r="A3" s="32" t="s">
        <v>2</v>
      </c>
      <c r="B3" s="3" t="s">
        <v>3</v>
      </c>
      <c r="C3" s="3" t="s">
        <v>4</v>
      </c>
      <c r="D3" s="3" t="s">
        <v>5</v>
      </c>
      <c r="E3" s="3" t="s">
        <v>6</v>
      </c>
      <c r="F3" s="3" t="s">
        <v>7</v>
      </c>
      <c r="G3" s="61"/>
    </row>
    <row r="4" spans="1:7" x14ac:dyDescent="0.2">
      <c r="A4" s="30" t="s">
        <v>26</v>
      </c>
      <c r="B4" s="33">
        <f>SUM(B5:B11)</f>
        <v>4037893.4869999927</v>
      </c>
      <c r="C4" s="33">
        <f>SUM(C5:C11)</f>
        <v>0</v>
      </c>
      <c r="D4" s="33">
        <f>SUM(D5:D11)</f>
        <v>4037893.4869999927</v>
      </c>
      <c r="E4" s="33">
        <f t="shared" ref="E4:G4" si="0">SUM(E5:E11)</f>
        <v>904716.92</v>
      </c>
      <c r="F4" s="33">
        <f t="shared" si="0"/>
        <v>904716.92</v>
      </c>
      <c r="G4" s="33">
        <f t="shared" si="0"/>
        <v>3133176.5669999928</v>
      </c>
    </row>
    <row r="5" spans="1:7" x14ac:dyDescent="0.2">
      <c r="A5" s="27" t="s">
        <v>27</v>
      </c>
      <c r="B5" s="4">
        <v>3223055.7039999929</v>
      </c>
      <c r="C5" s="4">
        <v>0</v>
      </c>
      <c r="D5" s="4">
        <v>3223055.7039999929</v>
      </c>
      <c r="E5" s="4">
        <v>812952.43</v>
      </c>
      <c r="F5" s="4">
        <v>812952.43</v>
      </c>
      <c r="G5" s="4">
        <f>D5-E5</f>
        <v>2410103.2739999928</v>
      </c>
    </row>
    <row r="6" spans="1:7" x14ac:dyDescent="0.2">
      <c r="A6" s="27" t="s">
        <v>28</v>
      </c>
      <c r="B6" s="4">
        <v>100000</v>
      </c>
      <c r="C6" s="4">
        <v>0</v>
      </c>
      <c r="D6" s="4">
        <v>100000</v>
      </c>
      <c r="E6" s="4">
        <v>0</v>
      </c>
      <c r="F6" s="4">
        <v>0</v>
      </c>
      <c r="G6" s="4">
        <f t="shared" ref="G6:G11" si="1">D6-E6</f>
        <v>100000</v>
      </c>
    </row>
    <row r="7" spans="1:7" x14ac:dyDescent="0.2">
      <c r="A7" s="27" t="s">
        <v>29</v>
      </c>
      <c r="B7" s="4">
        <v>482837.78299999994</v>
      </c>
      <c r="C7" s="4">
        <v>0</v>
      </c>
      <c r="D7" s="4">
        <v>482837.78299999994</v>
      </c>
      <c r="E7" s="4">
        <v>22497.97</v>
      </c>
      <c r="F7" s="4">
        <v>22497.97</v>
      </c>
      <c r="G7" s="4">
        <f t="shared" si="1"/>
        <v>460339.81299999997</v>
      </c>
    </row>
    <row r="8" spans="1:7" x14ac:dyDescent="0.2">
      <c r="A8" s="27" t="s">
        <v>30</v>
      </c>
      <c r="B8" s="4">
        <v>0</v>
      </c>
      <c r="C8" s="4">
        <v>0</v>
      </c>
      <c r="D8" s="4">
        <v>0</v>
      </c>
      <c r="E8" s="4">
        <v>0</v>
      </c>
      <c r="F8" s="4">
        <v>0</v>
      </c>
      <c r="G8" s="4">
        <f t="shared" si="1"/>
        <v>0</v>
      </c>
    </row>
    <row r="9" spans="1:7" x14ac:dyDescent="0.2">
      <c r="A9" s="27" t="s">
        <v>31</v>
      </c>
      <c r="B9" s="4">
        <v>232000</v>
      </c>
      <c r="C9" s="4">
        <v>0</v>
      </c>
      <c r="D9" s="4">
        <v>232000</v>
      </c>
      <c r="E9" s="4">
        <v>69266.52</v>
      </c>
      <c r="F9" s="4">
        <v>69266.52</v>
      </c>
      <c r="G9" s="4">
        <f t="shared" si="1"/>
        <v>162733.47999999998</v>
      </c>
    </row>
    <row r="10" spans="1:7" x14ac:dyDescent="0.2">
      <c r="A10" s="27" t="s">
        <v>32</v>
      </c>
      <c r="B10" s="4">
        <v>0</v>
      </c>
      <c r="C10" s="4">
        <v>0</v>
      </c>
      <c r="D10" s="4">
        <v>0</v>
      </c>
      <c r="E10" s="4">
        <v>0</v>
      </c>
      <c r="F10" s="4">
        <v>0</v>
      </c>
      <c r="G10" s="4">
        <f t="shared" si="1"/>
        <v>0</v>
      </c>
    </row>
    <row r="11" spans="1:7" x14ac:dyDescent="0.2">
      <c r="A11" s="27" t="s">
        <v>33</v>
      </c>
      <c r="B11" s="4">
        <v>0</v>
      </c>
      <c r="C11" s="4">
        <v>0</v>
      </c>
      <c r="D11" s="4">
        <v>0</v>
      </c>
      <c r="E11" s="4">
        <v>0</v>
      </c>
      <c r="F11" s="4">
        <v>0</v>
      </c>
      <c r="G11" s="4">
        <f t="shared" si="1"/>
        <v>0</v>
      </c>
    </row>
    <row r="12" spans="1:7" x14ac:dyDescent="0.2">
      <c r="A12" s="30" t="s">
        <v>34</v>
      </c>
      <c r="B12" s="34">
        <f>SUM(B13:B21)</f>
        <v>969441.35</v>
      </c>
      <c r="C12" s="34">
        <f t="shared" ref="C12:G12" si="2">SUM(C13:C21)</f>
        <v>0</v>
      </c>
      <c r="D12" s="34">
        <f t="shared" si="2"/>
        <v>969441.35</v>
      </c>
      <c r="E12" s="34">
        <f t="shared" si="2"/>
        <v>409030.02</v>
      </c>
      <c r="F12" s="34">
        <f t="shared" si="2"/>
        <v>409030.02</v>
      </c>
      <c r="G12" s="34">
        <f t="shared" si="2"/>
        <v>560411.33000000007</v>
      </c>
    </row>
    <row r="13" spans="1:7" x14ac:dyDescent="0.2">
      <c r="A13" s="27" t="s">
        <v>35</v>
      </c>
      <c r="B13" s="4">
        <v>119000</v>
      </c>
      <c r="C13" s="4">
        <v>0</v>
      </c>
      <c r="D13" s="4">
        <v>119000</v>
      </c>
      <c r="E13" s="4">
        <v>32590.240000000002</v>
      </c>
      <c r="F13" s="4">
        <v>32590.240000000002</v>
      </c>
      <c r="G13" s="4">
        <f>D13-E13</f>
        <v>86409.76</v>
      </c>
    </row>
    <row r="14" spans="1:7" x14ac:dyDescent="0.2">
      <c r="A14" s="27" t="s">
        <v>36</v>
      </c>
      <c r="B14" s="4">
        <v>50000</v>
      </c>
      <c r="C14" s="4">
        <v>0</v>
      </c>
      <c r="D14" s="4">
        <v>50000</v>
      </c>
      <c r="E14" s="4">
        <v>16194.62</v>
      </c>
      <c r="F14" s="4">
        <v>16194.62</v>
      </c>
      <c r="G14" s="4">
        <f t="shared" ref="G14:G21" si="3">D14-E14</f>
        <v>33805.379999999997</v>
      </c>
    </row>
    <row r="15" spans="1:7" x14ac:dyDescent="0.2">
      <c r="A15" s="27" t="s">
        <v>37</v>
      </c>
      <c r="B15" s="4">
        <v>0</v>
      </c>
      <c r="C15" s="4">
        <v>0</v>
      </c>
      <c r="D15" s="4">
        <v>0</v>
      </c>
      <c r="E15" s="4">
        <v>0</v>
      </c>
      <c r="F15" s="4">
        <v>0</v>
      </c>
      <c r="G15" s="4">
        <f t="shared" si="3"/>
        <v>0</v>
      </c>
    </row>
    <row r="16" spans="1:7" x14ac:dyDescent="0.2">
      <c r="A16" s="27" t="s">
        <v>38</v>
      </c>
      <c r="B16" s="4">
        <v>315000</v>
      </c>
      <c r="C16" s="4">
        <v>0</v>
      </c>
      <c r="D16" s="4">
        <v>315000</v>
      </c>
      <c r="E16" s="4">
        <v>155808.01999999999</v>
      </c>
      <c r="F16" s="4">
        <v>155808.01999999999</v>
      </c>
      <c r="G16" s="4">
        <f t="shared" si="3"/>
        <v>159191.98000000001</v>
      </c>
    </row>
    <row r="17" spans="1:7" x14ac:dyDescent="0.2">
      <c r="A17" s="27" t="s">
        <v>39</v>
      </c>
      <c r="B17" s="4">
        <v>167000</v>
      </c>
      <c r="C17" s="4">
        <v>0</v>
      </c>
      <c r="D17" s="4">
        <v>167000</v>
      </c>
      <c r="E17" s="4">
        <v>40964.639999999999</v>
      </c>
      <c r="F17" s="4">
        <v>40964.639999999999</v>
      </c>
      <c r="G17" s="4">
        <f t="shared" si="3"/>
        <v>126035.36</v>
      </c>
    </row>
    <row r="18" spans="1:7" x14ac:dyDescent="0.2">
      <c r="A18" s="27" t="s">
        <v>40</v>
      </c>
      <c r="B18" s="4">
        <v>188441.35</v>
      </c>
      <c r="C18" s="4">
        <v>-25000</v>
      </c>
      <c r="D18" s="4">
        <f>B18+C18</f>
        <v>163441.35</v>
      </c>
      <c r="E18" s="4">
        <v>30658.98</v>
      </c>
      <c r="F18" s="4">
        <v>30658.98</v>
      </c>
      <c r="G18" s="4">
        <f t="shared" si="3"/>
        <v>132782.37</v>
      </c>
    </row>
    <row r="19" spans="1:7" x14ac:dyDescent="0.2">
      <c r="A19" s="27" t="s">
        <v>41</v>
      </c>
      <c r="B19" s="4">
        <v>60000</v>
      </c>
      <c r="C19" s="4">
        <v>0</v>
      </c>
      <c r="D19" s="4">
        <v>60000</v>
      </c>
      <c r="E19" s="4">
        <v>48217.07</v>
      </c>
      <c r="F19" s="4">
        <v>48217.07</v>
      </c>
      <c r="G19" s="4">
        <f t="shared" si="3"/>
        <v>11782.93</v>
      </c>
    </row>
    <row r="20" spans="1:7" x14ac:dyDescent="0.2">
      <c r="A20" s="27" t="s">
        <v>42</v>
      </c>
      <c r="B20" s="4">
        <v>0</v>
      </c>
      <c r="C20" s="4">
        <v>0</v>
      </c>
      <c r="D20" s="4">
        <v>0</v>
      </c>
      <c r="E20" s="4">
        <v>0</v>
      </c>
      <c r="F20" s="4">
        <v>0</v>
      </c>
      <c r="G20" s="4">
        <f t="shared" si="3"/>
        <v>0</v>
      </c>
    </row>
    <row r="21" spans="1:7" x14ac:dyDescent="0.2">
      <c r="A21" s="27" t="s">
        <v>43</v>
      </c>
      <c r="B21" s="4">
        <v>70000</v>
      </c>
      <c r="C21" s="4">
        <v>25000</v>
      </c>
      <c r="D21" s="4">
        <f>B21+C21</f>
        <v>95000</v>
      </c>
      <c r="E21" s="4">
        <v>84596.45</v>
      </c>
      <c r="F21" s="4">
        <v>84596.45</v>
      </c>
      <c r="G21" s="4">
        <f t="shared" si="3"/>
        <v>10403.550000000003</v>
      </c>
    </row>
    <row r="22" spans="1:7" x14ac:dyDescent="0.2">
      <c r="A22" s="30" t="s">
        <v>44</v>
      </c>
      <c r="B22" s="34">
        <f>SUM(B23:B31)</f>
        <v>2891919.72</v>
      </c>
      <c r="C22" s="34">
        <f>SUM(C23:C31)</f>
        <v>0</v>
      </c>
      <c r="D22" s="34">
        <f>B22+C22</f>
        <v>2891919.72</v>
      </c>
      <c r="E22" s="34">
        <f t="shared" ref="E22:G22" si="4">SUM(E23:E31)</f>
        <v>561990.11</v>
      </c>
      <c r="F22" s="34">
        <f t="shared" si="4"/>
        <v>561990.11</v>
      </c>
      <c r="G22" s="34">
        <f t="shared" si="4"/>
        <v>2329929.61</v>
      </c>
    </row>
    <row r="23" spans="1:7" x14ac:dyDescent="0.2">
      <c r="A23" s="27" t="s">
        <v>45</v>
      </c>
      <c r="B23" s="4">
        <v>1755000</v>
      </c>
      <c r="C23" s="4">
        <v>0</v>
      </c>
      <c r="D23" s="4">
        <v>1755000</v>
      </c>
      <c r="E23" s="4">
        <v>368838.42</v>
      </c>
      <c r="F23" s="4">
        <v>368838.42</v>
      </c>
      <c r="G23" s="4">
        <f>D23-E23</f>
        <v>1386161.58</v>
      </c>
    </row>
    <row r="24" spans="1:7" x14ac:dyDescent="0.2">
      <c r="A24" s="27" t="s">
        <v>46</v>
      </c>
      <c r="B24" s="4">
        <v>70000</v>
      </c>
      <c r="C24" s="4">
        <v>0</v>
      </c>
      <c r="D24" s="4">
        <v>70000</v>
      </c>
      <c r="E24" s="4">
        <v>34436.74</v>
      </c>
      <c r="F24" s="4">
        <v>34436.74</v>
      </c>
      <c r="G24" s="4">
        <f t="shared" ref="G24:G31" si="5">D24-E24</f>
        <v>35563.26</v>
      </c>
    </row>
    <row r="25" spans="1:7" x14ac:dyDescent="0.2">
      <c r="A25" s="27" t="s">
        <v>47</v>
      </c>
      <c r="B25" s="4">
        <v>230000</v>
      </c>
      <c r="C25" s="4">
        <v>-5000</v>
      </c>
      <c r="D25" s="4">
        <f>B25+C25</f>
        <v>225000</v>
      </c>
      <c r="E25" s="4">
        <v>48072</v>
      </c>
      <c r="F25" s="4">
        <v>48072</v>
      </c>
      <c r="G25" s="4">
        <f>D25-E25</f>
        <v>176928</v>
      </c>
    </row>
    <row r="26" spans="1:7" x14ac:dyDescent="0.2">
      <c r="A26" s="27" t="s">
        <v>48</v>
      </c>
      <c r="B26" s="4">
        <v>40000</v>
      </c>
      <c r="C26" s="4">
        <v>0</v>
      </c>
      <c r="D26" s="4">
        <v>40000</v>
      </c>
      <c r="E26" s="4">
        <v>2347.3000000000002</v>
      </c>
      <c r="F26" s="4">
        <v>2347.3000000000002</v>
      </c>
      <c r="G26" s="4">
        <f t="shared" si="5"/>
        <v>37652.699999999997</v>
      </c>
    </row>
    <row r="27" spans="1:7" x14ac:dyDescent="0.2">
      <c r="A27" s="27" t="s">
        <v>49</v>
      </c>
      <c r="B27" s="4">
        <v>345451.77</v>
      </c>
      <c r="C27" s="4">
        <v>0</v>
      </c>
      <c r="D27" s="4">
        <v>345451.77</v>
      </c>
      <c r="E27" s="4">
        <v>60137.95</v>
      </c>
      <c r="F27" s="4">
        <v>60137.95</v>
      </c>
      <c r="G27" s="4">
        <f t="shared" si="5"/>
        <v>285313.82</v>
      </c>
    </row>
    <row r="28" spans="1:7" x14ac:dyDescent="0.2">
      <c r="A28" s="27" t="s">
        <v>50</v>
      </c>
      <c r="B28" s="4">
        <v>0</v>
      </c>
      <c r="C28" s="4">
        <v>5000</v>
      </c>
      <c r="D28" s="4">
        <v>5000</v>
      </c>
      <c r="E28" s="4">
        <v>2400</v>
      </c>
      <c r="F28" s="4">
        <v>2400</v>
      </c>
      <c r="G28" s="4">
        <f t="shared" si="5"/>
        <v>2600</v>
      </c>
    </row>
    <row r="29" spans="1:7" x14ac:dyDescent="0.2">
      <c r="A29" s="27" t="s">
        <v>51</v>
      </c>
      <c r="B29" s="4">
        <v>30000</v>
      </c>
      <c r="C29" s="4">
        <v>0</v>
      </c>
      <c r="D29" s="4">
        <v>30000</v>
      </c>
      <c r="E29" s="4">
        <v>1725.86</v>
      </c>
      <c r="F29" s="4">
        <v>1725.86</v>
      </c>
      <c r="G29" s="4">
        <f t="shared" si="5"/>
        <v>28274.14</v>
      </c>
    </row>
    <row r="30" spans="1:7" x14ac:dyDescent="0.2">
      <c r="A30" s="27" t="s">
        <v>52</v>
      </c>
      <c r="B30" s="4">
        <v>65000</v>
      </c>
      <c r="C30" s="4">
        <v>0</v>
      </c>
      <c r="D30" s="4">
        <v>65000</v>
      </c>
      <c r="E30" s="4">
        <v>7959.84</v>
      </c>
      <c r="F30" s="4">
        <v>7959.84</v>
      </c>
      <c r="G30" s="4">
        <f t="shared" si="5"/>
        <v>57040.160000000003</v>
      </c>
    </row>
    <row r="31" spans="1:7" x14ac:dyDescent="0.2">
      <c r="A31" s="27" t="s">
        <v>53</v>
      </c>
      <c r="B31" s="4">
        <v>356467.95</v>
      </c>
      <c r="C31" s="4">
        <v>0</v>
      </c>
      <c r="D31" s="4">
        <v>356467.95</v>
      </c>
      <c r="E31" s="4">
        <v>36072</v>
      </c>
      <c r="F31" s="4">
        <v>36072</v>
      </c>
      <c r="G31" s="4">
        <f t="shared" si="5"/>
        <v>320395.95</v>
      </c>
    </row>
    <row r="32" spans="1:7" x14ac:dyDescent="0.2">
      <c r="A32" s="30" t="s">
        <v>54</v>
      </c>
      <c r="B32" s="34">
        <f>SUM(B33:B41)</f>
        <v>0</v>
      </c>
      <c r="C32" s="34">
        <f t="shared" ref="C32:G32" si="6">SUM(C33:C41)</f>
        <v>0</v>
      </c>
      <c r="D32" s="34">
        <f t="shared" si="6"/>
        <v>0</v>
      </c>
      <c r="E32" s="34">
        <f t="shared" si="6"/>
        <v>0</v>
      </c>
      <c r="F32" s="34">
        <f t="shared" si="6"/>
        <v>0</v>
      </c>
      <c r="G32" s="34">
        <f t="shared" si="6"/>
        <v>0</v>
      </c>
    </row>
    <row r="33" spans="1:7" x14ac:dyDescent="0.2">
      <c r="A33" s="27" t="s">
        <v>55</v>
      </c>
      <c r="B33" s="4">
        <v>0</v>
      </c>
      <c r="C33" s="4">
        <v>0</v>
      </c>
      <c r="D33" s="4">
        <v>0</v>
      </c>
      <c r="E33" s="4">
        <v>0</v>
      </c>
      <c r="F33" s="4">
        <v>0</v>
      </c>
      <c r="G33" s="4">
        <v>0</v>
      </c>
    </row>
    <row r="34" spans="1:7" x14ac:dyDescent="0.2">
      <c r="A34" s="27" t="s">
        <v>56</v>
      </c>
      <c r="B34" s="4">
        <v>0</v>
      </c>
      <c r="C34" s="4">
        <v>0</v>
      </c>
      <c r="D34" s="4">
        <v>0</v>
      </c>
      <c r="E34" s="4">
        <v>0</v>
      </c>
      <c r="F34" s="4">
        <v>0</v>
      </c>
      <c r="G34" s="4">
        <v>0</v>
      </c>
    </row>
    <row r="35" spans="1:7" x14ac:dyDescent="0.2">
      <c r="A35" s="27" t="s">
        <v>57</v>
      </c>
      <c r="B35" s="4">
        <v>0</v>
      </c>
      <c r="C35" s="4">
        <v>0</v>
      </c>
      <c r="D35" s="4">
        <v>0</v>
      </c>
      <c r="E35" s="4">
        <v>0</v>
      </c>
      <c r="F35" s="4">
        <v>0</v>
      </c>
      <c r="G35" s="4">
        <v>0</v>
      </c>
    </row>
    <row r="36" spans="1:7" x14ac:dyDescent="0.2">
      <c r="A36" s="27" t="s">
        <v>58</v>
      </c>
      <c r="B36" s="4">
        <v>0</v>
      </c>
      <c r="C36" s="4">
        <v>0</v>
      </c>
      <c r="D36" s="4">
        <v>0</v>
      </c>
      <c r="E36" s="4">
        <v>0</v>
      </c>
      <c r="F36" s="4">
        <v>0</v>
      </c>
      <c r="G36" s="4">
        <v>0</v>
      </c>
    </row>
    <row r="37" spans="1:7" x14ac:dyDescent="0.2">
      <c r="A37" s="27" t="s">
        <v>24</v>
      </c>
      <c r="B37" s="4">
        <v>0</v>
      </c>
      <c r="C37" s="4">
        <v>0</v>
      </c>
      <c r="D37" s="4">
        <v>0</v>
      </c>
      <c r="E37" s="4">
        <v>0</v>
      </c>
      <c r="F37" s="4">
        <v>0</v>
      </c>
      <c r="G37" s="4">
        <v>0</v>
      </c>
    </row>
    <row r="38" spans="1:7" x14ac:dyDescent="0.2">
      <c r="A38" s="27" t="s">
        <v>59</v>
      </c>
      <c r="B38" s="4">
        <v>0</v>
      </c>
      <c r="C38" s="4">
        <v>0</v>
      </c>
      <c r="D38" s="4">
        <v>0</v>
      </c>
      <c r="E38" s="4">
        <v>0</v>
      </c>
      <c r="F38" s="4">
        <v>0</v>
      </c>
      <c r="G38" s="4">
        <v>0</v>
      </c>
    </row>
    <row r="39" spans="1:7" x14ac:dyDescent="0.2">
      <c r="A39" s="27" t="s">
        <v>60</v>
      </c>
      <c r="B39" s="4">
        <v>0</v>
      </c>
      <c r="C39" s="4">
        <v>0</v>
      </c>
      <c r="D39" s="4">
        <v>0</v>
      </c>
      <c r="E39" s="4">
        <v>0</v>
      </c>
      <c r="F39" s="4">
        <v>0</v>
      </c>
      <c r="G39" s="4">
        <v>0</v>
      </c>
    </row>
    <row r="40" spans="1:7" x14ac:dyDescent="0.2">
      <c r="A40" s="27" t="s">
        <v>61</v>
      </c>
      <c r="B40" s="4">
        <v>0</v>
      </c>
      <c r="C40" s="4">
        <v>0</v>
      </c>
      <c r="D40" s="4">
        <v>0</v>
      </c>
      <c r="E40" s="4">
        <v>0</v>
      </c>
      <c r="F40" s="4">
        <v>0</v>
      </c>
      <c r="G40" s="4">
        <v>0</v>
      </c>
    </row>
    <row r="41" spans="1:7" x14ac:dyDescent="0.2">
      <c r="A41" s="27" t="s">
        <v>62</v>
      </c>
      <c r="B41" s="4">
        <v>0</v>
      </c>
      <c r="C41" s="4">
        <v>0</v>
      </c>
      <c r="D41" s="4">
        <v>0</v>
      </c>
      <c r="E41" s="4">
        <v>0</v>
      </c>
      <c r="F41" s="4">
        <v>0</v>
      </c>
      <c r="G41" s="4">
        <v>0</v>
      </c>
    </row>
    <row r="42" spans="1:7" x14ac:dyDescent="0.2">
      <c r="A42" s="30" t="s">
        <v>63</v>
      </c>
      <c r="B42" s="34">
        <f>SUM(B43:B51)</f>
        <v>500000</v>
      </c>
      <c r="C42" s="34">
        <f t="shared" ref="C42:F42" si="7">SUM(C43:C51)</f>
        <v>0</v>
      </c>
      <c r="D42" s="34">
        <f t="shared" si="7"/>
        <v>500000</v>
      </c>
      <c r="E42" s="34">
        <f t="shared" si="7"/>
        <v>182351.25</v>
      </c>
      <c r="F42" s="34">
        <f t="shared" si="7"/>
        <v>182351.25</v>
      </c>
      <c r="G42" s="34">
        <f>D42-E42</f>
        <v>317648.75</v>
      </c>
    </row>
    <row r="43" spans="1:7" x14ac:dyDescent="0.2">
      <c r="A43" s="27" t="s">
        <v>64</v>
      </c>
      <c r="B43" s="4">
        <v>150000</v>
      </c>
      <c r="C43" s="4">
        <v>0</v>
      </c>
      <c r="D43" s="4">
        <v>150000</v>
      </c>
      <c r="E43" s="4">
        <v>16542.25</v>
      </c>
      <c r="F43" s="4">
        <v>16542.25</v>
      </c>
      <c r="G43" s="4">
        <f>D43-E43</f>
        <v>133457.75</v>
      </c>
    </row>
    <row r="44" spans="1:7" x14ac:dyDescent="0.2">
      <c r="A44" s="27" t="s">
        <v>65</v>
      </c>
      <c r="B44" s="4">
        <v>0</v>
      </c>
      <c r="C44" s="4">
        <v>0</v>
      </c>
      <c r="D44" s="4">
        <v>0</v>
      </c>
      <c r="E44" s="4">
        <v>0</v>
      </c>
      <c r="F44" s="4">
        <v>0</v>
      </c>
      <c r="G44" s="4">
        <f t="shared" ref="G44:G51" si="8">D44-E44</f>
        <v>0</v>
      </c>
    </row>
    <row r="45" spans="1:7" x14ac:dyDescent="0.2">
      <c r="A45" s="27" t="s">
        <v>66</v>
      </c>
      <c r="B45" s="4">
        <v>0</v>
      </c>
      <c r="C45" s="4">
        <v>0</v>
      </c>
      <c r="D45" s="4">
        <v>0</v>
      </c>
      <c r="E45" s="4">
        <v>0</v>
      </c>
      <c r="F45" s="4">
        <v>0</v>
      </c>
      <c r="G45" s="4">
        <f t="shared" si="8"/>
        <v>0</v>
      </c>
    </row>
    <row r="46" spans="1:7" x14ac:dyDescent="0.2">
      <c r="A46" s="27" t="s">
        <v>67</v>
      </c>
      <c r="B46" s="4">
        <v>0</v>
      </c>
      <c r="C46" s="4">
        <v>0</v>
      </c>
      <c r="D46" s="4">
        <v>0</v>
      </c>
      <c r="E46" s="4">
        <v>0</v>
      </c>
      <c r="F46" s="4">
        <v>0</v>
      </c>
      <c r="G46" s="4">
        <f t="shared" si="8"/>
        <v>0</v>
      </c>
    </row>
    <row r="47" spans="1:7" x14ac:dyDescent="0.2">
      <c r="A47" s="27" t="s">
        <v>68</v>
      </c>
      <c r="B47" s="4">
        <v>0</v>
      </c>
      <c r="C47" s="4">
        <v>0</v>
      </c>
      <c r="D47" s="4">
        <v>0</v>
      </c>
      <c r="E47" s="4">
        <v>0</v>
      </c>
      <c r="F47" s="4">
        <v>0</v>
      </c>
      <c r="G47" s="4">
        <f t="shared" si="8"/>
        <v>0</v>
      </c>
    </row>
    <row r="48" spans="1:7" x14ac:dyDescent="0.2">
      <c r="A48" s="27" t="s">
        <v>69</v>
      </c>
      <c r="B48" s="4">
        <v>200000</v>
      </c>
      <c r="C48" s="4">
        <v>0</v>
      </c>
      <c r="D48" s="4">
        <v>200000</v>
      </c>
      <c r="E48" s="4">
        <v>77809</v>
      </c>
      <c r="F48" s="4">
        <v>77809</v>
      </c>
      <c r="G48" s="4">
        <f t="shared" si="8"/>
        <v>122191</v>
      </c>
    </row>
    <row r="49" spans="1:7" x14ac:dyDescent="0.2">
      <c r="A49" s="27" t="s">
        <v>70</v>
      </c>
      <c r="B49" s="4">
        <v>0</v>
      </c>
      <c r="C49" s="4">
        <v>0</v>
      </c>
      <c r="D49" s="4">
        <v>0</v>
      </c>
      <c r="E49" s="4">
        <v>0</v>
      </c>
      <c r="F49" s="4">
        <v>0</v>
      </c>
      <c r="G49" s="4">
        <f t="shared" si="8"/>
        <v>0</v>
      </c>
    </row>
    <row r="50" spans="1:7" x14ac:dyDescent="0.2">
      <c r="A50" s="27" t="s">
        <v>71</v>
      </c>
      <c r="B50" s="4">
        <v>0</v>
      </c>
      <c r="C50" s="4">
        <v>0</v>
      </c>
      <c r="D50" s="4">
        <v>0</v>
      </c>
      <c r="E50" s="4">
        <v>0</v>
      </c>
      <c r="F50" s="4">
        <v>0</v>
      </c>
      <c r="G50" s="4">
        <f t="shared" si="8"/>
        <v>0</v>
      </c>
    </row>
    <row r="51" spans="1:7" x14ac:dyDescent="0.2">
      <c r="A51" s="27" t="s">
        <v>72</v>
      </c>
      <c r="B51" s="4">
        <v>150000</v>
      </c>
      <c r="C51" s="4">
        <v>0</v>
      </c>
      <c r="D51" s="4">
        <v>150000</v>
      </c>
      <c r="E51" s="4">
        <v>88000</v>
      </c>
      <c r="F51" s="4">
        <v>88000</v>
      </c>
      <c r="G51" s="4">
        <f t="shared" si="8"/>
        <v>62000</v>
      </c>
    </row>
    <row r="52" spans="1:7" x14ac:dyDescent="0.2">
      <c r="A52" s="30" t="s">
        <v>73</v>
      </c>
      <c r="B52" s="4">
        <v>0</v>
      </c>
      <c r="C52" s="4">
        <v>0</v>
      </c>
      <c r="D52" s="4">
        <v>0</v>
      </c>
      <c r="E52" s="4">
        <v>0</v>
      </c>
      <c r="F52" s="4">
        <v>0</v>
      </c>
      <c r="G52" s="4">
        <v>0</v>
      </c>
    </row>
    <row r="53" spans="1:7" x14ac:dyDescent="0.2">
      <c r="A53" s="27" t="s">
        <v>74</v>
      </c>
      <c r="B53" s="4">
        <v>0</v>
      </c>
      <c r="C53" s="4">
        <v>0</v>
      </c>
      <c r="D53" s="4">
        <v>0</v>
      </c>
      <c r="E53" s="4">
        <v>0</v>
      </c>
      <c r="F53" s="4">
        <v>0</v>
      </c>
      <c r="G53" s="4">
        <v>0</v>
      </c>
    </row>
    <row r="54" spans="1:7" x14ac:dyDescent="0.2">
      <c r="A54" s="27" t="s">
        <v>75</v>
      </c>
      <c r="B54" s="4">
        <v>0</v>
      </c>
      <c r="C54" s="4">
        <v>0</v>
      </c>
      <c r="D54" s="4">
        <v>0</v>
      </c>
      <c r="E54" s="4">
        <v>0</v>
      </c>
      <c r="F54" s="4">
        <v>0</v>
      </c>
      <c r="G54" s="4">
        <v>0</v>
      </c>
    </row>
    <row r="55" spans="1:7" x14ac:dyDescent="0.2">
      <c r="A55" s="27" t="s">
        <v>76</v>
      </c>
      <c r="B55" s="4">
        <v>0</v>
      </c>
      <c r="C55" s="4">
        <v>0</v>
      </c>
      <c r="D55" s="4">
        <v>0</v>
      </c>
      <c r="E55" s="4">
        <v>0</v>
      </c>
      <c r="F55" s="4">
        <v>0</v>
      </c>
      <c r="G55" s="4">
        <v>0</v>
      </c>
    </row>
    <row r="56" spans="1:7" x14ac:dyDescent="0.2">
      <c r="A56" s="30" t="s">
        <v>77</v>
      </c>
      <c r="B56" s="4">
        <v>0</v>
      </c>
      <c r="C56" s="4">
        <v>0</v>
      </c>
      <c r="D56" s="4">
        <v>0</v>
      </c>
      <c r="E56" s="4">
        <v>0</v>
      </c>
      <c r="F56" s="4">
        <v>0</v>
      </c>
      <c r="G56" s="4">
        <v>0</v>
      </c>
    </row>
    <row r="57" spans="1:7" x14ac:dyDescent="0.2">
      <c r="A57" s="27" t="s">
        <v>78</v>
      </c>
      <c r="B57" s="4">
        <v>0</v>
      </c>
      <c r="C57" s="4">
        <v>0</v>
      </c>
      <c r="D57" s="4">
        <v>0</v>
      </c>
      <c r="E57" s="4">
        <v>0</v>
      </c>
      <c r="F57" s="4">
        <v>0</v>
      </c>
      <c r="G57" s="4">
        <v>0</v>
      </c>
    </row>
    <row r="58" spans="1:7" x14ac:dyDescent="0.2">
      <c r="A58" s="27" t="s">
        <v>79</v>
      </c>
      <c r="B58" s="4">
        <v>0</v>
      </c>
      <c r="C58" s="4">
        <v>0</v>
      </c>
      <c r="D58" s="4">
        <v>0</v>
      </c>
      <c r="E58" s="4">
        <v>0</v>
      </c>
      <c r="F58" s="4">
        <v>0</v>
      </c>
      <c r="G58" s="4">
        <v>0</v>
      </c>
    </row>
    <row r="59" spans="1:7" x14ac:dyDescent="0.2">
      <c r="A59" s="27" t="s">
        <v>80</v>
      </c>
      <c r="B59" s="4">
        <v>0</v>
      </c>
      <c r="C59" s="4">
        <v>0</v>
      </c>
      <c r="D59" s="4">
        <v>0</v>
      </c>
      <c r="E59" s="4">
        <v>0</v>
      </c>
      <c r="F59" s="4">
        <v>0</v>
      </c>
      <c r="G59" s="4">
        <v>0</v>
      </c>
    </row>
    <row r="60" spans="1:7" x14ac:dyDescent="0.2">
      <c r="A60" s="27" t="s">
        <v>81</v>
      </c>
      <c r="B60" s="4">
        <v>0</v>
      </c>
      <c r="C60" s="4">
        <v>0</v>
      </c>
      <c r="D60" s="4">
        <v>0</v>
      </c>
      <c r="E60" s="4">
        <v>0</v>
      </c>
      <c r="F60" s="4">
        <v>0</v>
      </c>
      <c r="G60" s="4">
        <v>0</v>
      </c>
    </row>
    <row r="61" spans="1:7" x14ac:dyDescent="0.2">
      <c r="A61" s="27" t="s">
        <v>82</v>
      </c>
      <c r="B61" s="4">
        <v>0</v>
      </c>
      <c r="C61" s="4">
        <v>0</v>
      </c>
      <c r="D61" s="4">
        <v>0</v>
      </c>
      <c r="E61" s="4">
        <v>0</v>
      </c>
      <c r="F61" s="4">
        <v>0</v>
      </c>
      <c r="G61" s="4">
        <v>0</v>
      </c>
    </row>
    <row r="62" spans="1:7" x14ac:dyDescent="0.2">
      <c r="A62" s="27" t="s">
        <v>83</v>
      </c>
      <c r="B62" s="4">
        <v>0</v>
      </c>
      <c r="C62" s="4">
        <v>0</v>
      </c>
      <c r="D62" s="4">
        <v>0</v>
      </c>
      <c r="E62" s="4">
        <v>0</v>
      </c>
      <c r="F62" s="4">
        <v>0</v>
      </c>
      <c r="G62" s="4">
        <v>0</v>
      </c>
    </row>
    <row r="63" spans="1:7" x14ac:dyDescent="0.2">
      <c r="A63" s="27" t="s">
        <v>84</v>
      </c>
      <c r="B63" s="4">
        <v>0</v>
      </c>
      <c r="C63" s="4">
        <v>0</v>
      </c>
      <c r="D63" s="4">
        <v>0</v>
      </c>
      <c r="E63" s="4">
        <v>0</v>
      </c>
      <c r="F63" s="4">
        <v>0</v>
      </c>
      <c r="G63" s="4">
        <v>0</v>
      </c>
    </row>
    <row r="64" spans="1:7" x14ac:dyDescent="0.2">
      <c r="A64" s="30" t="s">
        <v>85</v>
      </c>
      <c r="B64" s="4">
        <v>0</v>
      </c>
      <c r="C64" s="4">
        <v>0</v>
      </c>
      <c r="D64" s="4">
        <v>0</v>
      </c>
      <c r="E64" s="4">
        <v>0</v>
      </c>
      <c r="F64" s="4">
        <v>0</v>
      </c>
      <c r="G64" s="4">
        <v>0</v>
      </c>
    </row>
    <row r="65" spans="1:8" x14ac:dyDescent="0.2">
      <c r="A65" s="27" t="s">
        <v>25</v>
      </c>
      <c r="B65" s="4">
        <v>0</v>
      </c>
      <c r="C65" s="4">
        <v>0</v>
      </c>
      <c r="D65" s="4">
        <v>0</v>
      </c>
      <c r="E65" s="4">
        <v>0</v>
      </c>
      <c r="F65" s="4">
        <v>0</v>
      </c>
      <c r="G65" s="4">
        <v>0</v>
      </c>
    </row>
    <row r="66" spans="1:8" x14ac:dyDescent="0.2">
      <c r="A66" s="27" t="s">
        <v>86</v>
      </c>
      <c r="B66" s="4">
        <v>0</v>
      </c>
      <c r="C66" s="4">
        <v>0</v>
      </c>
      <c r="D66" s="4">
        <v>0</v>
      </c>
      <c r="E66" s="4">
        <v>0</v>
      </c>
      <c r="F66" s="4">
        <v>0</v>
      </c>
      <c r="G66" s="4">
        <v>0</v>
      </c>
    </row>
    <row r="67" spans="1:8" x14ac:dyDescent="0.2">
      <c r="A67" s="27" t="s">
        <v>87</v>
      </c>
      <c r="B67" s="4">
        <v>0</v>
      </c>
      <c r="C67" s="4">
        <v>0</v>
      </c>
      <c r="D67" s="4">
        <v>0</v>
      </c>
      <c r="E67" s="4">
        <v>0</v>
      </c>
      <c r="F67" s="4">
        <v>0</v>
      </c>
      <c r="G67" s="4">
        <v>0</v>
      </c>
    </row>
    <row r="68" spans="1:8" x14ac:dyDescent="0.2">
      <c r="A68" s="30" t="s">
        <v>88</v>
      </c>
      <c r="B68" s="4">
        <f>SUM(B69:B75)</f>
        <v>235146.47000000003</v>
      </c>
      <c r="C68" s="4">
        <f t="shared" ref="C68:G68" si="9">SUM(C69:C75)</f>
        <v>0</v>
      </c>
      <c r="D68" s="4">
        <f t="shared" si="9"/>
        <v>235146.47000000003</v>
      </c>
      <c r="E68" s="4">
        <f t="shared" si="9"/>
        <v>0</v>
      </c>
      <c r="F68" s="4">
        <f t="shared" si="9"/>
        <v>0</v>
      </c>
      <c r="G68" s="4">
        <f t="shared" si="9"/>
        <v>235146.47000000003</v>
      </c>
    </row>
    <row r="69" spans="1:8" x14ac:dyDescent="0.2">
      <c r="A69" s="27" t="s">
        <v>89</v>
      </c>
      <c r="B69" s="4">
        <v>0</v>
      </c>
      <c r="C69" s="4">
        <v>0</v>
      </c>
      <c r="D69" s="4">
        <v>0</v>
      </c>
      <c r="E69" s="4">
        <v>0</v>
      </c>
      <c r="F69" s="4">
        <v>0</v>
      </c>
      <c r="G69" s="4">
        <v>0</v>
      </c>
    </row>
    <row r="70" spans="1:8" x14ac:dyDescent="0.2">
      <c r="A70" s="27" t="s">
        <v>90</v>
      </c>
      <c r="B70" s="4">
        <v>0</v>
      </c>
      <c r="C70" s="4">
        <v>0</v>
      </c>
      <c r="D70" s="4">
        <v>0</v>
      </c>
      <c r="E70" s="4">
        <v>0</v>
      </c>
      <c r="F70" s="4">
        <v>0</v>
      </c>
      <c r="G70" s="4">
        <v>0</v>
      </c>
    </row>
    <row r="71" spans="1:8" x14ac:dyDescent="0.2">
      <c r="A71" s="27" t="s">
        <v>91</v>
      </c>
      <c r="B71" s="4">
        <v>0</v>
      </c>
      <c r="C71" s="4">
        <v>0</v>
      </c>
      <c r="D71" s="4">
        <v>0</v>
      </c>
      <c r="E71" s="4">
        <v>0</v>
      </c>
      <c r="F71" s="4">
        <v>0</v>
      </c>
      <c r="G71" s="4">
        <v>0</v>
      </c>
    </row>
    <row r="72" spans="1:8" x14ac:dyDescent="0.2">
      <c r="A72" s="27" t="s">
        <v>92</v>
      </c>
      <c r="B72" s="4">
        <v>0</v>
      </c>
      <c r="C72" s="4">
        <v>0</v>
      </c>
      <c r="D72" s="4">
        <v>0</v>
      </c>
      <c r="E72" s="4">
        <v>0</v>
      </c>
      <c r="F72" s="4">
        <v>0</v>
      </c>
      <c r="G72" s="4">
        <v>0</v>
      </c>
    </row>
    <row r="73" spans="1:8" x14ac:dyDescent="0.2">
      <c r="A73" s="27" t="s">
        <v>93</v>
      </c>
      <c r="B73" s="4">
        <v>0</v>
      </c>
      <c r="C73" s="4">
        <v>0</v>
      </c>
      <c r="D73" s="4">
        <v>0</v>
      </c>
      <c r="E73" s="4">
        <v>0</v>
      </c>
      <c r="F73" s="4">
        <v>0</v>
      </c>
      <c r="G73" s="4">
        <v>0</v>
      </c>
    </row>
    <row r="74" spans="1:8" x14ac:dyDescent="0.2">
      <c r="A74" s="27" t="s">
        <v>94</v>
      </c>
      <c r="B74" s="4">
        <v>0</v>
      </c>
      <c r="C74" s="4">
        <v>0</v>
      </c>
      <c r="D74" s="4">
        <v>0</v>
      </c>
      <c r="E74" s="4">
        <v>0</v>
      </c>
      <c r="F74" s="4">
        <v>0</v>
      </c>
      <c r="G74" s="4">
        <v>0</v>
      </c>
    </row>
    <row r="75" spans="1:8" x14ac:dyDescent="0.2">
      <c r="A75" s="28" t="s">
        <v>95</v>
      </c>
      <c r="B75" s="5">
        <v>235146.47000000003</v>
      </c>
      <c r="C75" s="4">
        <v>0</v>
      </c>
      <c r="D75" s="5">
        <v>235146.47000000003</v>
      </c>
      <c r="E75" s="5">
        <v>0</v>
      </c>
      <c r="F75" s="5">
        <v>0</v>
      </c>
      <c r="G75" s="5">
        <f>D75-E75</f>
        <v>235146.47000000003</v>
      </c>
      <c r="H75" s="65"/>
    </row>
    <row r="76" spans="1:8" x14ac:dyDescent="0.2">
      <c r="A76" s="29" t="s">
        <v>8</v>
      </c>
      <c r="B76" s="6">
        <f>B68+B64+B56+B52+B42+B32+B22+B12+B4</f>
        <v>8634401.0269999932</v>
      </c>
      <c r="C76" s="6">
        <f t="shared" ref="C76:G76" si="10">C68+C64+C56+C52+C42+C32+C22+C12+C4</f>
        <v>0</v>
      </c>
      <c r="D76" s="6">
        <f t="shared" si="10"/>
        <v>8634401.0269999932</v>
      </c>
      <c r="E76" s="6">
        <f t="shared" si="10"/>
        <v>2058088.2999999998</v>
      </c>
      <c r="F76" s="6">
        <f t="shared" si="10"/>
        <v>2058088.2999999998</v>
      </c>
      <c r="G76" s="6">
        <f t="shared" si="10"/>
        <v>6576312.7269999925</v>
      </c>
      <c r="H76" s="55"/>
    </row>
    <row r="77" spans="1:8" x14ac:dyDescent="0.2">
      <c r="A77" s="48" t="s">
        <v>132</v>
      </c>
      <c r="B77" s="49"/>
      <c r="C77" s="49"/>
      <c r="D77" s="49"/>
      <c r="E77" s="50"/>
      <c r="F77" s="50"/>
      <c r="G77" s="50"/>
    </row>
    <row r="78" spans="1:8" x14ac:dyDescent="0.2">
      <c r="A78" s="51"/>
      <c r="B78" s="49"/>
      <c r="C78" s="49"/>
      <c r="D78" s="49"/>
      <c r="E78" s="50"/>
      <c r="F78" s="50"/>
      <c r="G78" s="50"/>
    </row>
    <row r="79" spans="1:8" x14ac:dyDescent="0.2">
      <c r="A79" s="52"/>
      <c r="B79" s="52"/>
      <c r="C79" s="52"/>
      <c r="D79" s="52"/>
      <c r="E79" s="52"/>
      <c r="F79" s="52"/>
      <c r="G79" s="52"/>
    </row>
    <row r="80" spans="1:8" x14ac:dyDescent="0.2">
      <c r="A80" s="52"/>
      <c r="B80" s="52"/>
      <c r="C80" s="52"/>
      <c r="D80" s="52"/>
      <c r="E80" s="52"/>
      <c r="F80" s="52"/>
      <c r="G80" s="52"/>
    </row>
    <row r="81" spans="1:7" x14ac:dyDescent="0.2">
      <c r="A81" s="52"/>
      <c r="B81" s="52"/>
      <c r="C81" s="52"/>
      <c r="D81" s="52"/>
      <c r="E81" s="52"/>
      <c r="F81" s="56"/>
      <c r="G81" s="56"/>
    </row>
    <row r="82" spans="1:7" x14ac:dyDescent="0.2">
      <c r="A82" s="54" t="s">
        <v>133</v>
      </c>
      <c r="B82" s="53"/>
      <c r="C82" s="56" t="s">
        <v>134</v>
      </c>
      <c r="D82" s="56"/>
      <c r="E82" s="52"/>
      <c r="F82" s="56" t="s">
        <v>135</v>
      </c>
      <c r="G82" s="56"/>
    </row>
    <row r="83" spans="1:7" x14ac:dyDescent="0.2">
      <c r="A83" s="53" t="s">
        <v>136</v>
      </c>
      <c r="B83" s="53"/>
      <c r="C83" s="56" t="s">
        <v>137</v>
      </c>
      <c r="D83" s="56"/>
      <c r="E83" s="52"/>
      <c r="F83" s="56" t="s">
        <v>138</v>
      </c>
      <c r="G83" s="56"/>
    </row>
  </sheetData>
  <sheetProtection formatCells="0" formatColumns="0" formatRows="0" autoFilter="0"/>
  <mergeCells count="7">
    <mergeCell ref="C83:D83"/>
    <mergeCell ref="F83:G83"/>
    <mergeCell ref="A1:G1"/>
    <mergeCell ref="G2:G3"/>
    <mergeCell ref="F81:G81"/>
    <mergeCell ref="C82:D82"/>
    <mergeCell ref="F82:G82"/>
  </mergeCells>
  <printOptions horizontalCentered="1"/>
  <pageMargins left="0.70866141732283472" right="0.70866141732283472" top="0.74803149606299213" bottom="0.74803149606299213" header="0.31496062992125984" footer="0.31496062992125984"/>
  <pageSetup paperSize="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48"/>
  <sheetViews>
    <sheetView showGridLines="0" topLeftCell="A4" zoomScaleNormal="100" workbookViewId="0">
      <selection activeCell="B22" sqref="B22"/>
    </sheetView>
  </sheetViews>
  <sheetFormatPr baseColWidth="10" defaultColWidth="12" defaultRowHeight="10.199999999999999" x14ac:dyDescent="0.2"/>
  <cols>
    <col min="1" max="1" width="65.85546875" style="42" customWidth="1"/>
    <col min="2" max="7" width="18.28515625" style="42" customWidth="1"/>
    <col min="8" max="16384" width="12" style="42"/>
  </cols>
  <sheetData>
    <row r="1" spans="1:7" ht="54.9" customHeight="1" x14ac:dyDescent="0.2">
      <c r="A1" s="62" t="s">
        <v>131</v>
      </c>
      <c r="B1" s="63"/>
      <c r="C1" s="63"/>
      <c r="D1" s="63"/>
      <c r="E1" s="63"/>
      <c r="F1" s="63"/>
      <c r="G1" s="64"/>
    </row>
    <row r="2" spans="1:7" x14ac:dyDescent="0.2">
      <c r="A2" s="39"/>
      <c r="B2" s="17" t="s">
        <v>0</v>
      </c>
      <c r="C2" s="18"/>
      <c r="D2" s="18"/>
      <c r="E2" s="18"/>
      <c r="F2" s="19"/>
      <c r="G2" s="60" t="s">
        <v>1</v>
      </c>
    </row>
    <row r="3" spans="1:7" ht="24.9" customHeight="1" x14ac:dyDescent="0.2">
      <c r="A3" s="40" t="s">
        <v>2</v>
      </c>
      <c r="B3" s="3" t="s">
        <v>3</v>
      </c>
      <c r="C3" s="3" t="s">
        <v>4</v>
      </c>
      <c r="D3" s="3" t="s">
        <v>5</v>
      </c>
      <c r="E3" s="3" t="s">
        <v>6</v>
      </c>
      <c r="F3" s="3" t="s">
        <v>7</v>
      </c>
      <c r="G3" s="61"/>
    </row>
    <row r="4" spans="1:7" x14ac:dyDescent="0.2">
      <c r="A4" s="43"/>
      <c r="B4" s="7"/>
      <c r="C4" s="7"/>
      <c r="D4" s="7"/>
      <c r="E4" s="7"/>
      <c r="F4" s="7"/>
      <c r="G4" s="7"/>
    </row>
    <row r="5" spans="1:7" x14ac:dyDescent="0.2">
      <c r="A5" s="41" t="s">
        <v>96</v>
      </c>
      <c r="B5" s="34">
        <f>SUM(B6:B13)</f>
        <v>0</v>
      </c>
      <c r="C5" s="34">
        <f t="shared" ref="C5:G5" si="0">SUM(C6:C13)</f>
        <v>0</v>
      </c>
      <c r="D5" s="34">
        <f t="shared" si="0"/>
        <v>0</v>
      </c>
      <c r="E5" s="34">
        <f t="shared" si="0"/>
        <v>0</v>
      </c>
      <c r="F5" s="34">
        <f t="shared" si="0"/>
        <v>0</v>
      </c>
      <c r="G5" s="34">
        <f t="shared" si="0"/>
        <v>0</v>
      </c>
    </row>
    <row r="6" spans="1:7" x14ac:dyDescent="0.2">
      <c r="A6" s="44" t="s">
        <v>97</v>
      </c>
      <c r="B6" s="4">
        <v>0</v>
      </c>
      <c r="C6" s="4">
        <v>0</v>
      </c>
      <c r="D6" s="4">
        <v>0</v>
      </c>
      <c r="E6" s="4">
        <v>0</v>
      </c>
      <c r="F6" s="4">
        <v>0</v>
      </c>
      <c r="G6" s="4">
        <v>0</v>
      </c>
    </row>
    <row r="7" spans="1:7" x14ac:dyDescent="0.2">
      <c r="A7" s="44" t="s">
        <v>98</v>
      </c>
      <c r="B7" s="4">
        <v>0</v>
      </c>
      <c r="C7" s="4">
        <v>0</v>
      </c>
      <c r="D7" s="4">
        <v>0</v>
      </c>
      <c r="E7" s="4">
        <v>0</v>
      </c>
      <c r="F7" s="4">
        <v>0</v>
      </c>
      <c r="G7" s="4">
        <v>0</v>
      </c>
    </row>
    <row r="8" spans="1:7" x14ac:dyDescent="0.2">
      <c r="A8" s="44" t="s">
        <v>99</v>
      </c>
      <c r="B8" s="4">
        <v>0</v>
      </c>
      <c r="C8" s="4">
        <v>0</v>
      </c>
      <c r="D8" s="4">
        <v>0</v>
      </c>
      <c r="E8" s="4">
        <v>0</v>
      </c>
      <c r="F8" s="4">
        <v>0</v>
      </c>
      <c r="G8" s="4">
        <v>0</v>
      </c>
    </row>
    <row r="9" spans="1:7" x14ac:dyDescent="0.2">
      <c r="A9" s="44" t="s">
        <v>100</v>
      </c>
      <c r="B9" s="4">
        <v>0</v>
      </c>
      <c r="C9" s="4">
        <v>0</v>
      </c>
      <c r="D9" s="4">
        <v>0</v>
      </c>
      <c r="E9" s="4">
        <v>0</v>
      </c>
      <c r="F9" s="4">
        <v>0</v>
      </c>
      <c r="G9" s="4">
        <v>0</v>
      </c>
    </row>
    <row r="10" spans="1:7" x14ac:dyDescent="0.2">
      <c r="A10" s="44" t="s">
        <v>101</v>
      </c>
      <c r="B10" s="4">
        <v>0</v>
      </c>
      <c r="C10" s="4">
        <v>0</v>
      </c>
      <c r="D10" s="4">
        <v>0</v>
      </c>
      <c r="E10" s="4">
        <v>0</v>
      </c>
      <c r="F10" s="4">
        <v>0</v>
      </c>
      <c r="G10" s="4">
        <v>0</v>
      </c>
    </row>
    <row r="11" spans="1:7" x14ac:dyDescent="0.2">
      <c r="A11" s="44" t="s">
        <v>102</v>
      </c>
      <c r="B11" s="4">
        <v>0</v>
      </c>
      <c r="C11" s="4">
        <v>0</v>
      </c>
      <c r="D11" s="4">
        <v>0</v>
      </c>
      <c r="E11" s="4">
        <v>0</v>
      </c>
      <c r="F11" s="4">
        <v>0</v>
      </c>
      <c r="G11" s="4">
        <v>0</v>
      </c>
    </row>
    <row r="12" spans="1:7" x14ac:dyDescent="0.2">
      <c r="A12" s="44" t="s">
        <v>103</v>
      </c>
      <c r="B12" s="4">
        <v>0</v>
      </c>
      <c r="C12" s="4">
        <v>0</v>
      </c>
      <c r="D12" s="4">
        <v>0</v>
      </c>
      <c r="E12" s="4">
        <v>0</v>
      </c>
      <c r="F12" s="4">
        <v>0</v>
      </c>
      <c r="G12" s="4">
        <v>0</v>
      </c>
    </row>
    <row r="13" spans="1:7" x14ac:dyDescent="0.2">
      <c r="A13" s="44" t="s">
        <v>53</v>
      </c>
      <c r="B13" s="4">
        <v>0</v>
      </c>
      <c r="C13" s="4">
        <v>0</v>
      </c>
      <c r="D13" s="4">
        <v>0</v>
      </c>
      <c r="E13" s="4">
        <v>0</v>
      </c>
      <c r="F13" s="4">
        <v>0</v>
      </c>
      <c r="G13" s="4">
        <v>0</v>
      </c>
    </row>
    <row r="14" spans="1:7" x14ac:dyDescent="0.2">
      <c r="A14" s="45"/>
      <c r="B14" s="47"/>
      <c r="C14" s="47"/>
      <c r="D14" s="47"/>
      <c r="E14" s="47"/>
      <c r="F14" s="47"/>
      <c r="G14" s="47"/>
    </row>
    <row r="15" spans="1:7" x14ac:dyDescent="0.2">
      <c r="A15" s="41" t="s">
        <v>104</v>
      </c>
      <c r="B15" s="34">
        <f>SUM(B16:B22)</f>
        <v>8634401.0272000004</v>
      </c>
      <c r="C15" s="34">
        <f t="shared" ref="C15:G15" si="1">SUM(C16:C22)</f>
        <v>1.1641532182693481E-10</v>
      </c>
      <c r="D15" s="34">
        <f t="shared" si="1"/>
        <v>8634401.0272000004</v>
      </c>
      <c r="E15" s="34">
        <f t="shared" si="1"/>
        <v>2058088.3</v>
      </c>
      <c r="F15" s="34">
        <f t="shared" si="1"/>
        <v>2058088.3</v>
      </c>
      <c r="G15" s="34">
        <f t="shared" si="1"/>
        <v>6576312.7272000005</v>
      </c>
    </row>
    <row r="16" spans="1:7" x14ac:dyDescent="0.2">
      <c r="A16" s="44" t="s">
        <v>105</v>
      </c>
      <c r="B16" s="4">
        <v>0</v>
      </c>
      <c r="C16" s="4">
        <v>5.8207660913467407E-11</v>
      </c>
      <c r="D16" s="4">
        <v>5.8207660913467407E-11</v>
      </c>
      <c r="E16" s="4">
        <v>5.8207660913467407E-11</v>
      </c>
      <c r="F16" s="4">
        <v>5.8207660913467407E-11</v>
      </c>
      <c r="G16" s="4">
        <v>0</v>
      </c>
    </row>
    <row r="17" spans="1:7" x14ac:dyDescent="0.2">
      <c r="A17" s="44" t="s">
        <v>106</v>
      </c>
      <c r="B17" s="4">
        <v>8634401.0272000004</v>
      </c>
      <c r="C17" s="4">
        <v>0</v>
      </c>
      <c r="D17" s="4">
        <f>B17+C17</f>
        <v>8634401.0272000004</v>
      </c>
      <c r="E17" s="4">
        <v>2058088.3</v>
      </c>
      <c r="F17" s="4">
        <v>2058088.3</v>
      </c>
      <c r="G17" s="4">
        <f>D17-E17</f>
        <v>6576312.7272000005</v>
      </c>
    </row>
    <row r="18" spans="1:7" x14ac:dyDescent="0.2">
      <c r="A18" s="44" t="s">
        <v>107</v>
      </c>
      <c r="B18" s="4">
        <v>0</v>
      </c>
      <c r="C18" s="4">
        <v>5.8207660913467407E-11</v>
      </c>
      <c r="D18" s="4">
        <v>5.8207660913467407E-11</v>
      </c>
      <c r="E18" s="4">
        <v>0</v>
      </c>
      <c r="F18" s="4">
        <v>5.8207660913467407E-11</v>
      </c>
      <c r="G18" s="4">
        <v>5.8207660913467407E-11</v>
      </c>
    </row>
    <row r="19" spans="1:7" x14ac:dyDescent="0.2">
      <c r="A19" s="44" t="s">
        <v>108</v>
      </c>
      <c r="B19" s="4">
        <v>0</v>
      </c>
      <c r="C19" s="4">
        <v>0</v>
      </c>
      <c r="D19" s="4">
        <v>0</v>
      </c>
      <c r="E19" s="4">
        <v>0</v>
      </c>
      <c r="F19" s="4">
        <v>0</v>
      </c>
      <c r="G19" s="4">
        <v>0</v>
      </c>
    </row>
    <row r="20" spans="1:7" x14ac:dyDescent="0.2">
      <c r="A20" s="44" t="s">
        <v>109</v>
      </c>
      <c r="B20" s="4">
        <v>0</v>
      </c>
      <c r="C20" s="4">
        <v>0</v>
      </c>
      <c r="D20" s="4">
        <v>0</v>
      </c>
      <c r="E20" s="4">
        <v>0</v>
      </c>
      <c r="F20" s="4">
        <v>0</v>
      </c>
      <c r="G20" s="4">
        <v>0</v>
      </c>
    </row>
    <row r="21" spans="1:7" x14ac:dyDescent="0.2">
      <c r="A21" s="44" t="s">
        <v>110</v>
      </c>
      <c r="B21" s="4">
        <v>0</v>
      </c>
      <c r="C21" s="4">
        <v>0</v>
      </c>
      <c r="D21" s="4">
        <v>0</v>
      </c>
      <c r="E21" s="4">
        <v>0</v>
      </c>
      <c r="F21" s="4">
        <v>0</v>
      </c>
      <c r="G21" s="4">
        <v>0</v>
      </c>
    </row>
    <row r="22" spans="1:7" x14ac:dyDescent="0.2">
      <c r="A22" s="44" t="s">
        <v>111</v>
      </c>
      <c r="B22" s="4">
        <v>0</v>
      </c>
      <c r="C22" s="4">
        <v>0</v>
      </c>
      <c r="D22" s="4">
        <v>0</v>
      </c>
      <c r="E22" s="4">
        <v>0</v>
      </c>
      <c r="F22" s="4">
        <v>0</v>
      </c>
      <c r="G22" s="4">
        <v>0</v>
      </c>
    </row>
    <row r="23" spans="1:7" x14ac:dyDescent="0.2">
      <c r="A23" s="45"/>
      <c r="B23" s="4"/>
      <c r="C23" s="4"/>
      <c r="D23" s="4"/>
      <c r="E23" s="4"/>
      <c r="F23" s="4"/>
      <c r="G23" s="4"/>
    </row>
    <row r="24" spans="1:7" x14ac:dyDescent="0.2">
      <c r="A24" s="41" t="s">
        <v>112</v>
      </c>
      <c r="B24" s="34">
        <f>SUM(B25:B33)</f>
        <v>0</v>
      </c>
      <c r="C24" s="34">
        <f t="shared" ref="C24:G24" si="2">SUM(C25:C33)</f>
        <v>0</v>
      </c>
      <c r="D24" s="34">
        <f t="shared" si="2"/>
        <v>0</v>
      </c>
      <c r="E24" s="34">
        <f t="shared" si="2"/>
        <v>0</v>
      </c>
      <c r="F24" s="34">
        <f t="shared" si="2"/>
        <v>0</v>
      </c>
      <c r="G24" s="34">
        <f t="shared" si="2"/>
        <v>0</v>
      </c>
    </row>
    <row r="25" spans="1:7" x14ac:dyDescent="0.2">
      <c r="A25" s="44" t="s">
        <v>113</v>
      </c>
      <c r="B25" s="4">
        <v>0</v>
      </c>
      <c r="C25" s="4">
        <v>0</v>
      </c>
      <c r="D25" s="4">
        <v>0</v>
      </c>
      <c r="E25" s="4">
        <v>0</v>
      </c>
      <c r="F25" s="4">
        <v>0</v>
      </c>
      <c r="G25" s="4">
        <v>0</v>
      </c>
    </row>
    <row r="26" spans="1:7" x14ac:dyDescent="0.2">
      <c r="A26" s="44" t="s">
        <v>114</v>
      </c>
      <c r="B26" s="4">
        <v>0</v>
      </c>
      <c r="C26" s="4">
        <v>0</v>
      </c>
      <c r="D26" s="4">
        <v>0</v>
      </c>
      <c r="E26" s="4">
        <v>0</v>
      </c>
      <c r="F26" s="4">
        <v>0</v>
      </c>
      <c r="G26" s="4">
        <v>0</v>
      </c>
    </row>
    <row r="27" spans="1:7" x14ac:dyDescent="0.2">
      <c r="A27" s="44" t="s">
        <v>115</v>
      </c>
      <c r="B27" s="4">
        <v>0</v>
      </c>
      <c r="C27" s="4">
        <v>0</v>
      </c>
      <c r="D27" s="4">
        <v>0</v>
      </c>
      <c r="E27" s="4">
        <v>0</v>
      </c>
      <c r="F27" s="4">
        <v>0</v>
      </c>
      <c r="G27" s="4">
        <v>0</v>
      </c>
    </row>
    <row r="28" spans="1:7" x14ac:dyDescent="0.2">
      <c r="A28" s="44" t="s">
        <v>116</v>
      </c>
      <c r="B28" s="4">
        <v>0</v>
      </c>
      <c r="C28" s="4">
        <v>0</v>
      </c>
      <c r="D28" s="4">
        <v>0</v>
      </c>
      <c r="E28" s="4">
        <v>0</v>
      </c>
      <c r="F28" s="4">
        <v>0</v>
      </c>
      <c r="G28" s="4">
        <v>0</v>
      </c>
    </row>
    <row r="29" spans="1:7" x14ac:dyDescent="0.2">
      <c r="A29" s="44" t="s">
        <v>117</v>
      </c>
      <c r="B29" s="4">
        <v>0</v>
      </c>
      <c r="C29" s="4">
        <v>0</v>
      </c>
      <c r="D29" s="4">
        <v>0</v>
      </c>
      <c r="E29" s="4">
        <v>0</v>
      </c>
      <c r="F29" s="4">
        <v>0</v>
      </c>
      <c r="G29" s="4">
        <v>0</v>
      </c>
    </row>
    <row r="30" spans="1:7" x14ac:dyDescent="0.2">
      <c r="A30" s="44" t="s">
        <v>118</v>
      </c>
      <c r="B30" s="4">
        <v>0</v>
      </c>
      <c r="C30" s="4">
        <v>0</v>
      </c>
      <c r="D30" s="4">
        <v>0</v>
      </c>
      <c r="E30" s="4">
        <v>0</v>
      </c>
      <c r="F30" s="4">
        <v>0</v>
      </c>
      <c r="G30" s="4">
        <v>0</v>
      </c>
    </row>
    <row r="31" spans="1:7" x14ac:dyDescent="0.2">
      <c r="A31" s="44" t="s">
        <v>119</v>
      </c>
      <c r="B31" s="4">
        <v>0</v>
      </c>
      <c r="C31" s="4">
        <v>0</v>
      </c>
      <c r="D31" s="4">
        <v>0</v>
      </c>
      <c r="E31" s="4">
        <v>0</v>
      </c>
      <c r="F31" s="4">
        <v>0</v>
      </c>
      <c r="G31" s="4">
        <v>0</v>
      </c>
    </row>
    <row r="32" spans="1:7" x14ac:dyDescent="0.2">
      <c r="A32" s="44" t="s">
        <v>120</v>
      </c>
      <c r="B32" s="4">
        <v>0</v>
      </c>
      <c r="C32" s="4">
        <v>0</v>
      </c>
      <c r="D32" s="4">
        <v>0</v>
      </c>
      <c r="E32" s="4">
        <v>0</v>
      </c>
      <c r="F32" s="4">
        <v>0</v>
      </c>
      <c r="G32" s="4">
        <v>0</v>
      </c>
    </row>
    <row r="33" spans="1:7" x14ac:dyDescent="0.2">
      <c r="A33" s="44" t="s">
        <v>121</v>
      </c>
      <c r="B33" s="4">
        <v>0</v>
      </c>
      <c r="C33" s="4">
        <v>0</v>
      </c>
      <c r="D33" s="4">
        <v>0</v>
      </c>
      <c r="E33" s="4">
        <v>0</v>
      </c>
      <c r="F33" s="4">
        <v>0</v>
      </c>
      <c r="G33" s="4">
        <v>0</v>
      </c>
    </row>
    <row r="34" spans="1:7" x14ac:dyDescent="0.2">
      <c r="A34" s="45"/>
      <c r="B34" s="4"/>
      <c r="C34" s="4"/>
      <c r="D34" s="4"/>
      <c r="E34" s="4"/>
      <c r="F34" s="4"/>
      <c r="G34" s="4"/>
    </row>
    <row r="35" spans="1:7" x14ac:dyDescent="0.2">
      <c r="A35" s="41" t="s">
        <v>122</v>
      </c>
      <c r="B35" s="34">
        <v>0</v>
      </c>
      <c r="C35" s="34">
        <v>0</v>
      </c>
      <c r="D35" s="34">
        <v>0</v>
      </c>
      <c r="E35" s="34">
        <v>0</v>
      </c>
      <c r="F35" s="34">
        <v>0</v>
      </c>
      <c r="G35" s="34">
        <v>0</v>
      </c>
    </row>
    <row r="36" spans="1:7" x14ac:dyDescent="0.2">
      <c r="A36" s="44" t="s">
        <v>123</v>
      </c>
      <c r="B36" s="4">
        <v>0</v>
      </c>
      <c r="C36" s="4">
        <v>0</v>
      </c>
      <c r="D36" s="4">
        <v>0</v>
      </c>
      <c r="E36" s="4">
        <v>0</v>
      </c>
      <c r="F36" s="4">
        <v>0</v>
      </c>
      <c r="G36" s="4">
        <v>0</v>
      </c>
    </row>
    <row r="37" spans="1:7" ht="20.399999999999999" x14ac:dyDescent="0.2">
      <c r="A37" s="44" t="s">
        <v>124</v>
      </c>
      <c r="B37" s="4">
        <v>0</v>
      </c>
      <c r="C37" s="4">
        <v>0</v>
      </c>
      <c r="D37" s="4">
        <v>0</v>
      </c>
      <c r="E37" s="4">
        <v>0</v>
      </c>
      <c r="F37" s="4">
        <v>0</v>
      </c>
      <c r="G37" s="4">
        <v>0</v>
      </c>
    </row>
    <row r="38" spans="1:7" x14ac:dyDescent="0.2">
      <c r="A38" s="44" t="s">
        <v>125</v>
      </c>
      <c r="B38" s="4">
        <v>0</v>
      </c>
      <c r="C38" s="4">
        <v>0</v>
      </c>
      <c r="D38" s="4">
        <v>0</v>
      </c>
      <c r="E38" s="4">
        <v>0</v>
      </c>
      <c r="F38" s="4">
        <v>0</v>
      </c>
      <c r="G38" s="4">
        <v>0</v>
      </c>
    </row>
    <row r="39" spans="1:7" x14ac:dyDescent="0.2">
      <c r="A39" s="44" t="s">
        <v>126</v>
      </c>
      <c r="B39" s="4">
        <v>0</v>
      </c>
      <c r="C39" s="4">
        <v>0</v>
      </c>
      <c r="D39" s="4">
        <f>B39+C39</f>
        <v>0</v>
      </c>
      <c r="E39" s="4">
        <v>0</v>
      </c>
      <c r="F39" s="4">
        <v>0</v>
      </c>
      <c r="G39" s="4">
        <v>0</v>
      </c>
    </row>
    <row r="40" spans="1:7" x14ac:dyDescent="0.2">
      <c r="A40" s="45"/>
      <c r="B40" s="4"/>
      <c r="C40" s="4"/>
      <c r="D40" s="4"/>
      <c r="E40" s="4"/>
      <c r="F40" s="4"/>
      <c r="G40" s="4"/>
    </row>
    <row r="41" spans="1:7" x14ac:dyDescent="0.2">
      <c r="A41" s="46" t="s">
        <v>8</v>
      </c>
      <c r="B41" s="8">
        <f>B5+B15+B24+B35</f>
        <v>8634401.0272000004</v>
      </c>
      <c r="C41" s="8">
        <f t="shared" ref="C41:F41" si="3">C5+C15+C24+C35</f>
        <v>1.1641532182693481E-10</v>
      </c>
      <c r="D41" s="8">
        <f>B41+C41</f>
        <v>8634401.0272000004</v>
      </c>
      <c r="E41" s="8">
        <f t="shared" si="3"/>
        <v>2058088.3</v>
      </c>
      <c r="F41" s="8">
        <f t="shared" si="3"/>
        <v>2058088.3</v>
      </c>
      <c r="G41" s="8">
        <f>D41-E41</f>
        <v>6576312.7272000005</v>
      </c>
    </row>
    <row r="42" spans="1:7" x14ac:dyDescent="0.2">
      <c r="A42" s="48" t="s">
        <v>132</v>
      </c>
      <c r="B42" s="49"/>
      <c r="C42" s="49"/>
      <c r="D42" s="49"/>
      <c r="E42" s="50"/>
      <c r="F42" s="50"/>
      <c r="G42" s="50"/>
    </row>
    <row r="43" spans="1:7" x14ac:dyDescent="0.2">
      <c r="A43" s="51"/>
      <c r="B43" s="49"/>
      <c r="C43" s="49"/>
      <c r="D43" s="49"/>
      <c r="E43" s="50"/>
      <c r="F43" s="50"/>
      <c r="G43" s="50"/>
    </row>
    <row r="44" spans="1:7" x14ac:dyDescent="0.2">
      <c r="A44" s="52"/>
      <c r="B44" s="52"/>
      <c r="C44" s="52"/>
      <c r="D44" s="52"/>
      <c r="E44" s="52"/>
      <c r="F44" s="52"/>
      <c r="G44" s="52"/>
    </row>
    <row r="45" spans="1:7" x14ac:dyDescent="0.2">
      <c r="A45" s="52"/>
      <c r="B45" s="52"/>
      <c r="C45" s="52"/>
      <c r="D45" s="52"/>
      <c r="E45" s="52"/>
      <c r="F45" s="52"/>
      <c r="G45" s="52"/>
    </row>
    <row r="46" spans="1:7" x14ac:dyDescent="0.2">
      <c r="A46" s="52"/>
      <c r="B46" s="52"/>
      <c r="C46" s="52"/>
      <c r="D46" s="52"/>
      <c r="E46" s="52"/>
      <c r="F46" s="56"/>
      <c r="G46" s="56"/>
    </row>
    <row r="47" spans="1:7" x14ac:dyDescent="0.2">
      <c r="A47" s="54" t="s">
        <v>133</v>
      </c>
      <c r="B47" s="53"/>
      <c r="C47" s="56" t="s">
        <v>134</v>
      </c>
      <c r="D47" s="56"/>
      <c r="E47" s="52"/>
      <c r="F47" s="56" t="s">
        <v>135</v>
      </c>
      <c r="G47" s="56"/>
    </row>
    <row r="48" spans="1:7" x14ac:dyDescent="0.2">
      <c r="A48" s="53" t="s">
        <v>136</v>
      </c>
      <c r="B48" s="53"/>
      <c r="C48" s="56" t="s">
        <v>137</v>
      </c>
      <c r="D48" s="56"/>
      <c r="E48" s="52"/>
      <c r="F48" s="56" t="s">
        <v>138</v>
      </c>
      <c r="G48" s="56"/>
    </row>
  </sheetData>
  <sheetProtection formatCells="0" formatColumns="0" formatRows="0" autoFilter="0"/>
  <mergeCells count="7">
    <mergeCell ref="C48:D48"/>
    <mergeCell ref="F48:G48"/>
    <mergeCell ref="G2:G3"/>
    <mergeCell ref="A1:G1"/>
    <mergeCell ref="F46:G46"/>
    <mergeCell ref="C47:D47"/>
    <mergeCell ref="F47:G47"/>
  </mergeCells>
  <printOptions horizontalCentered="1"/>
  <pageMargins left="0.70866141732283472" right="0.70866141732283472" top="0.74803149606299213" bottom="0.74803149606299213" header="0.31496062992125984" footer="0.31496062992125984"/>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true</_x00bf_Formatomodificado_x003f_>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AF7CF9-F30D-4032-85FD-D3FD606580B3}">
  <ds:schemaRefs>
    <ds:schemaRef ds:uri="http://schemas.microsoft.com/sharepoint/v3/contenttype/forms"/>
  </ds:schemaRefs>
</ds:datastoreItem>
</file>

<file path=customXml/itemProps2.xml><?xml version="1.0" encoding="utf-8"?>
<ds:datastoreItem xmlns:ds="http://schemas.openxmlformats.org/officeDocument/2006/customXml" ds:itemID="{D6CB9791-5AC5-4EBD-B818-7938A6165A5F}">
  <ds:schemaRefs>
    <ds:schemaRef ds:uri="http://schemas.microsoft.com/office/2006/metadata/properties"/>
    <ds:schemaRef ds:uri="http://schemas.microsoft.com/office/infopath/2007/PartnerControls"/>
    <ds:schemaRef ds:uri="0c865bf4-0f22-4e4d-b041-7b0c1657e5a8"/>
  </ds:schemaRefs>
</ds:datastoreItem>
</file>

<file path=customXml/itemProps3.xml><?xml version="1.0" encoding="utf-8"?>
<ds:datastoreItem xmlns:ds="http://schemas.openxmlformats.org/officeDocument/2006/customXml" ds:itemID="{D9EC99C1-41C4-4453-8094-73A8A7CA7C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CA</vt:lpstr>
      <vt:lpstr>CTG</vt:lpstr>
      <vt:lpstr>COG</vt:lpstr>
      <vt:lpstr>CFG</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Juan Eduardo Escamilla Franco</cp:lastModifiedBy>
  <cp:revision/>
  <dcterms:created xsi:type="dcterms:W3CDTF">2014-02-10T03:37:14Z</dcterms:created>
  <dcterms:modified xsi:type="dcterms:W3CDTF">2026-04-29T16:09:42Z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