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4D79634B-C369-4867-8CAC-F8DD0AB624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P12" i="1"/>
  <c r="I12" i="1"/>
  <c r="H12" i="1"/>
  <c r="G12" i="1"/>
  <c r="Q11" i="1"/>
  <c r="P11" i="1"/>
  <c r="O11" i="1"/>
  <c r="N11" i="1"/>
  <c r="Q10" i="1"/>
  <c r="P10" i="1"/>
  <c r="O10" i="1"/>
  <c r="N10" i="1"/>
  <c r="Q9" i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<sst xmlns="http://schemas.openxmlformats.org/spreadsheetml/2006/main" count="85" uniqueCount="45">
  <si>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</si>
  <si>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</si>
  <si>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</si>
  <si>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</si>
  <si>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</si>
  <si>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</si>
  <si>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</si>
  <si>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</si>
  <si>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</si>
  <si>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</si>
  <si>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</si>
  <si>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</si>
  <si>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</si>
  <si>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</si>
  <si>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</si>
  <si>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</si>
  <si>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</si>
  <si>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</si>
  <si>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</si>
  <si>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</si>
  <si>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INSTITUTO SALMANTINO PARA LAS PERSONAS CON DISCAPACIDAD 
Programas y Proyectos de Inversión
Del 1 de Enero al 30 de Junio de 2026
(Cifras en Pesos)</t>
  </si>
  <si>
    <t>E0001</t>
  </si>
  <si>
    <t>TRANSFORMANDO CON AMOR</t>
  </si>
  <si>
    <t>5110</t>
  </si>
  <si>
    <t>BIENES MUEBLES</t>
  </si>
  <si>
    <t>31120M26B010100</t>
  </si>
  <si>
    <t>COORDINACION ADMINISTRATIVA</t>
  </si>
  <si>
    <t>Porcentaje</t>
  </si>
  <si>
    <t/>
  </si>
  <si>
    <t>5120</t>
  </si>
  <si>
    <t>5150</t>
  </si>
  <si>
    <t>5190</t>
  </si>
  <si>
    <t>5220</t>
  </si>
  <si>
    <t>31120M26B010300</t>
  </si>
  <si>
    <t>COORDINACION DE REHABILITACION</t>
  </si>
  <si>
    <t>5230</t>
  </si>
  <si>
    <t>5290</t>
  </si>
  <si>
    <t>5310</t>
  </si>
  <si>
    <t>"Bajo protesta de decir verdad declaramos que los Estados Financieros y sus notas, son razonablemente correctos y son responsabilidad del emisor"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</si>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</sst>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</cellStyleXfs>
  <cellXfs count="3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49" fontId="4" fillId="0" borderId="7" xfId="2" applyNumberFormat="1" applyFont="1" applyBorder="1" applyAlignment="1" applyProtection="1">
      <alignment horizontal="center" vertical="top" wrapText="1"/>
      <protection locked="0"/>
    </xf>
    <xf numFmtId="0" fontId="4" fillId="0" borderId="8" xfId="3" applyFont="1" applyBorder="1" applyAlignment="1" applyProtection="1">
      <alignment horizontal="center" vertical="center" wrapText="1"/>
      <protection locked="0"/>
    </xf>
    <xf numFmtId="0" fontId="2" fillId="0" borderId="8" xfId="3" applyFont="1" applyBorder="1" applyAlignment="1" applyProtection="1">
      <alignment vertical="center" wrapText="1"/>
      <protection locked="0"/>
    </xf>
    <xf numFmtId="10" fontId="4" fillId="0" borderId="8" xfId="1" applyNumberFormat="1" applyFont="1" applyBorder="1" applyAlignment="1" applyProtection="1">
      <alignment horizontal="center" vertical="center" wrapText="1"/>
      <protection locked="0"/>
    </xf>
    <xf numFmtId="10" fontId="4" fillId="0" borderId="8" xfId="1" applyNumberFormat="1" applyFont="1" applyBorder="1" applyAlignment="1" applyProtection="1">
      <alignment vertical="center" wrapText="1"/>
      <protection locked="0"/>
    </xf>
    <xf numFmtId="10" fontId="8" fillId="0" borderId="9" xfId="1" applyNumberFormat="1" applyFont="1" applyFill="1" applyBorder="1" applyAlignment="1" applyProtection="1">
      <alignment vertical="center" wrapText="1"/>
      <protection locked="0"/>
    </xf>
    <xf numFmtId="4" fontId="4" fillId="0" borderId="8" xfId="3" applyNumberFormat="1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/>
    <xf numFmtId="0" fontId="9" fillId="0" borderId="0" xfId="4" applyFont="1" applyAlignment="1" applyProtection="1">
      <alignment horizontal="center" vertical="top"/>
      <protection locked="0"/>
    </xf>
    <xf numFmtId="0" fontId="0" fillId="0" borderId="0" xfId="0"/>
    <xf numFmtId="0" fontId="3" fillId="0" borderId="0" xfId="0" applyFont="1"/>
    <xf numFmtId="0" fontId="9" fillId="0" borderId="0" xfId="4" applyFont="1" applyAlignment="1" applyProtection="1">
      <alignment horizontal="center" vertical="top"/>
      <protection locked="0"/>
    </xf>
  </cellXfs>
  <cellStyles count="5">
    <cellStyle name="Normal" xfId="0" builtinId="0"/>
    <cellStyle name="Normal 2 2" xfId="4" xr:uid="{D6555194-EE5A-4E13-9EDC-93DF009FD7F3}"/>
    <cellStyle name="Normal 8" xfId="3" xr:uid="{323BA6AF-606A-414C-A31A-3A954B201EA5}"/>
    <cellStyle name="Normal_141008Reportes Cuadros Institucionales-sectorialesADV" xfId="2" xr:uid="{54AD47E8-135A-4FE7-9669-C2485F946CF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6" sqref="E6"/>
    </sheetView>
  </sheetViews>
  <sheetFormatPr baseColWidth="10" defaultColWidth="16.85546875" defaultRowHeight="15" customHeight="1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5.5703125" bestFit="1" customWidth="1"/>
    <col min="8" max="8" width="16.7109375" bestFit="1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20.399999999999999">
      <c r="A4" s="20" t="s">
        <v>21</v>
      </c>
      <c r="B4" s="20" t="s">
        <v>22</v>
      </c>
      <c r="C4" s="20" t="s">
        <v>23</v>
      </c>
      <c r="D4" s="20" t="s">
        <v>24</v>
      </c>
      <c r="E4" s="20" t="s">
        <v>25</v>
      </c>
      <c r="F4" s="20" t="s">
        <v>26</v>
      </c>
      <c r="G4" s="26">
        <v>8000</v>
      </c>
      <c r="H4" s="26">
        <v>14000</v>
      </c>
      <c r="I4" s="26">
        <v>0</v>
      </c>
      <c r="J4" s="21"/>
      <c r="K4" s="21"/>
      <c r="L4" s="21"/>
      <c r="M4" s="22" t="s">
        <v>27</v>
      </c>
      <c r="N4" s="23">
        <f t="shared" ref="N4:N11" si="0">IF(G4&gt;0,I4/G4,0)</f>
        <v>0</v>
      </c>
      <c r="O4" s="23">
        <f t="shared" ref="O4:O11" si="1">IF(H4&gt;0,I4/H4,0)</f>
        <v>0</v>
      </c>
      <c r="P4" s="24">
        <f t="shared" ref="P4:P12" si="2">IF(J4=0,0,L4/J4)</f>
        <v>0</v>
      </c>
      <c r="Q4" s="24">
        <f t="shared" ref="Q4:Q12" si="3">IF(L4=0,0,L4/K4)</f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20.399999999999999">
      <c r="A5" s="20" t="s">
        <v>28</v>
      </c>
      <c r="B5" s="20" t="s">
        <v>22</v>
      </c>
      <c r="C5" s="20" t="s">
        <v>29</v>
      </c>
      <c r="D5" s="20" t="s">
        <v>24</v>
      </c>
      <c r="E5" s="20" t="s">
        <v>25</v>
      </c>
      <c r="F5" s="20" t="s">
        <v>26</v>
      </c>
      <c r="G5" s="26">
        <v>9000</v>
      </c>
      <c r="H5" s="26">
        <v>11000</v>
      </c>
      <c r="I5" s="26">
        <v>4176</v>
      </c>
      <c r="J5" s="21"/>
      <c r="K5" s="21"/>
      <c r="L5" s="21"/>
      <c r="M5" s="22" t="s">
        <v>27</v>
      </c>
      <c r="N5" s="23">
        <f t="shared" si="0"/>
        <v>0.46400000000000002</v>
      </c>
      <c r="O5" s="23">
        <f t="shared" si="1"/>
        <v>0.37963636363636366</v>
      </c>
      <c r="P5" s="24">
        <f t="shared" si="2"/>
        <v>0</v>
      </c>
      <c r="Q5" s="24">
        <f t="shared" si="3"/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20.399999999999999">
      <c r="A6" s="20" t="s">
        <v>28</v>
      </c>
      <c r="B6" s="20" t="s">
        <v>22</v>
      </c>
      <c r="C6" s="20" t="s">
        <v>30</v>
      </c>
      <c r="D6" s="20" t="s">
        <v>24</v>
      </c>
      <c r="E6" s="20" t="s">
        <v>25</v>
      </c>
      <c r="F6" s="20" t="s">
        <v>26</v>
      </c>
      <c r="G6" s="26">
        <v>8000</v>
      </c>
      <c r="H6" s="26">
        <v>25000</v>
      </c>
      <c r="I6" s="26">
        <v>23428</v>
      </c>
      <c r="J6" s="21"/>
      <c r="K6" s="21"/>
      <c r="L6" s="21"/>
      <c r="M6" s="22" t="s">
        <v>27</v>
      </c>
      <c r="N6" s="23">
        <f t="shared" si="0"/>
        <v>2.9285000000000001</v>
      </c>
      <c r="O6" s="23">
        <f t="shared" si="1"/>
        <v>0.93711999999999995</v>
      </c>
      <c r="P6" s="24">
        <f t="shared" si="2"/>
        <v>0</v>
      </c>
      <c r="Q6" s="24">
        <f t="shared" si="3"/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20.399999999999999">
      <c r="A7" s="20" t="s">
        <v>28</v>
      </c>
      <c r="B7" s="20" t="s">
        <v>22</v>
      </c>
      <c r="C7" s="20" t="s">
        <v>31</v>
      </c>
      <c r="D7" s="20" t="s">
        <v>24</v>
      </c>
      <c r="E7" s="20" t="s">
        <v>25</v>
      </c>
      <c r="F7" s="20" t="s">
        <v>26</v>
      </c>
      <c r="G7" s="26">
        <v>9000</v>
      </c>
      <c r="H7" s="26">
        <v>9000</v>
      </c>
      <c r="I7" s="26">
        <v>0</v>
      </c>
      <c r="J7" s="21"/>
      <c r="K7" s="21"/>
      <c r="L7" s="21"/>
      <c r="M7" s="22" t="s">
        <v>27</v>
      </c>
      <c r="N7" s="23">
        <f t="shared" si="0"/>
        <v>0</v>
      </c>
      <c r="O7" s="23">
        <f t="shared" si="1"/>
        <v>0</v>
      </c>
      <c r="P7" s="24">
        <f t="shared" si="2"/>
        <v>0</v>
      </c>
      <c r="Q7" s="24">
        <f t="shared" si="3"/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20.399999999999999">
      <c r="A8" s="20" t="s">
        <v>28</v>
      </c>
      <c r="B8" s="20" t="s">
        <v>22</v>
      </c>
      <c r="C8" s="20" t="s">
        <v>32</v>
      </c>
      <c r="D8" s="20" t="s">
        <v>24</v>
      </c>
      <c r="E8" s="20" t="s">
        <v>33</v>
      </c>
      <c r="F8" s="20" t="s">
        <v>34</v>
      </c>
      <c r="G8" s="26">
        <v>8000</v>
      </c>
      <c r="H8" s="26">
        <v>12000</v>
      </c>
      <c r="I8" s="26">
        <v>0</v>
      </c>
      <c r="J8" s="21"/>
      <c r="K8" s="21"/>
      <c r="L8" s="21"/>
      <c r="M8" s="22" t="s">
        <v>27</v>
      </c>
      <c r="N8" s="23">
        <f t="shared" si="0"/>
        <v>0</v>
      </c>
      <c r="O8" s="23">
        <f t="shared" si="1"/>
        <v>0</v>
      </c>
      <c r="P8" s="24">
        <f t="shared" si="2"/>
        <v>0</v>
      </c>
      <c r="Q8" s="24">
        <f t="shared" si="3"/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20.399999999999999">
      <c r="A9" s="20" t="s">
        <v>28</v>
      </c>
      <c r="B9" s="20" t="s">
        <v>22</v>
      </c>
      <c r="C9" s="20" t="s">
        <v>35</v>
      </c>
      <c r="D9" s="20" t="s">
        <v>24</v>
      </c>
      <c r="E9" s="20" t="s">
        <v>25</v>
      </c>
      <c r="F9" s="20" t="s">
        <v>26</v>
      </c>
      <c r="G9" s="26">
        <v>7500</v>
      </c>
      <c r="H9" s="26">
        <v>16000</v>
      </c>
      <c r="I9" s="26">
        <v>0</v>
      </c>
      <c r="J9" s="21"/>
      <c r="K9" s="21"/>
      <c r="L9" s="21"/>
      <c r="M9" s="22" t="s">
        <v>27</v>
      </c>
      <c r="N9" s="23">
        <f t="shared" si="0"/>
        <v>0</v>
      </c>
      <c r="O9" s="23">
        <f t="shared" si="1"/>
        <v>0</v>
      </c>
      <c r="P9" s="24">
        <f t="shared" si="2"/>
        <v>0</v>
      </c>
      <c r="Q9" s="24">
        <f t="shared" si="3"/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20.399999999999999">
      <c r="A10" s="20" t="s">
        <v>28</v>
      </c>
      <c r="B10" s="20" t="s">
        <v>22</v>
      </c>
      <c r="C10" s="20" t="s">
        <v>36</v>
      </c>
      <c r="D10" s="20" t="s">
        <v>24</v>
      </c>
      <c r="E10" s="20" t="s">
        <v>33</v>
      </c>
      <c r="F10" s="20" t="s">
        <v>34</v>
      </c>
      <c r="G10" s="26">
        <v>7500</v>
      </c>
      <c r="H10" s="26">
        <v>8500</v>
      </c>
      <c r="I10" s="26">
        <v>0</v>
      </c>
      <c r="J10" s="21"/>
      <c r="K10" s="21"/>
      <c r="L10" s="21"/>
      <c r="M10" s="22" t="s">
        <v>27</v>
      </c>
      <c r="N10" s="23">
        <f t="shared" si="0"/>
        <v>0</v>
      </c>
      <c r="O10" s="23">
        <f t="shared" si="1"/>
        <v>0</v>
      </c>
      <c r="P10" s="24">
        <f t="shared" si="2"/>
        <v>0</v>
      </c>
      <c r="Q10" s="24">
        <f t="shared" si="3"/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0.399999999999999">
      <c r="A11" s="20" t="s">
        <v>28</v>
      </c>
      <c r="B11" s="20" t="s">
        <v>22</v>
      </c>
      <c r="C11" s="20" t="s">
        <v>37</v>
      </c>
      <c r="D11" s="20" t="s">
        <v>24</v>
      </c>
      <c r="E11" s="20" t="s">
        <v>33</v>
      </c>
      <c r="F11" s="20" t="s">
        <v>34</v>
      </c>
      <c r="G11" s="26">
        <v>8000</v>
      </c>
      <c r="H11" s="26">
        <v>59500</v>
      </c>
      <c r="I11" s="26">
        <v>0</v>
      </c>
      <c r="J11" s="21"/>
      <c r="K11" s="21"/>
      <c r="L11" s="21"/>
      <c r="M11" s="22" t="s">
        <v>27</v>
      </c>
      <c r="N11" s="23">
        <f t="shared" si="0"/>
        <v>0</v>
      </c>
      <c r="O11" s="23">
        <f t="shared" si="1"/>
        <v>0</v>
      </c>
      <c r="P11" s="24">
        <f t="shared" si="2"/>
        <v>0</v>
      </c>
      <c r="Q11" s="24">
        <f t="shared" si="3"/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3.8">
      <c r="G12" s="27">
        <f>SUM(G4:G11)</f>
        <v>65000</v>
      </c>
      <c r="H12" s="27">
        <f>SUM(H4:H11)</f>
        <v>155000</v>
      </c>
      <c r="I12" s="27">
        <f>SUM(I4:I11)</f>
        <v>27604</v>
      </c>
      <c r="P12" s="25">
        <f t="shared" si="2"/>
        <v>0</v>
      </c>
      <c r="Q12" s="25">
        <f t="shared" si="3"/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29" t="s">
        <v>38</v>
      </c>
      <c r="B14" s="29"/>
      <c r="C14" s="29"/>
      <c r="D14" s="29"/>
      <c r="E14" s="29"/>
      <c r="F14" s="29"/>
      <c r="G14" s="29"/>
      <c r="H14" s="29"/>
      <c r="I14" s="29"/>
      <c r="J14" s="2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30"/>
      <c r="B25" s="31"/>
      <c r="C25" s="31"/>
      <c r="D25" s="31" t="s">
        <v>39</v>
      </c>
      <c r="E25" s="30"/>
      <c r="F25" s="30"/>
      <c r="G25" s="30"/>
      <c r="H25" s="28" t="s">
        <v>40</v>
      </c>
      <c r="I25" s="28"/>
      <c r="J25" s="2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30"/>
      <c r="B26" s="31"/>
      <c r="C26" s="31"/>
      <c r="D26" s="31" t="s">
        <v>41</v>
      </c>
      <c r="E26" s="30"/>
      <c r="F26" s="30"/>
      <c r="G26" s="30"/>
      <c r="H26" s="28" t="s">
        <v>42</v>
      </c>
      <c r="I26" s="28"/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30"/>
      <c r="B27" s="31"/>
      <c r="C27" s="31"/>
      <c r="D27" s="31" t="s">
        <v>43</v>
      </c>
      <c r="E27" s="30"/>
      <c r="F27" s="30"/>
      <c r="G27" s="30"/>
      <c r="H27" s="28" t="s">
        <v>44</v>
      </c>
      <c r="I27" s="28"/>
      <c r="J27" s="2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8">
    <mergeCell ref="H25:J25"/>
    <mergeCell ref="H26:J26"/>
    <mergeCell ref="H27:J27"/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INSADIS</cp:lastModifiedBy>
  <cp:revision/>
  <dcterms:created xsi:type="dcterms:W3CDTF">2024-04-08T20:30:24Z</dcterms:created>
  <dcterms:modified xsi:type="dcterms:W3CDTF">2026-07-13T17:28:19Z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