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1" i="4" l="1"/>
  <c r="P101" i="4"/>
  <c r="O101" i="4"/>
  <c r="N101" i="4"/>
  <c r="Q100" i="4"/>
  <c r="P100" i="4"/>
  <c r="O100" i="4"/>
  <c r="N100" i="4"/>
  <c r="Q99" i="4"/>
  <c r="P99" i="4"/>
  <c r="O99" i="4"/>
  <c r="N99" i="4"/>
  <c r="Q98" i="4"/>
  <c r="P98" i="4"/>
  <c r="O98" i="4"/>
  <c r="N98" i="4"/>
  <c r="Q97" i="4"/>
  <c r="P97" i="4"/>
  <c r="O97" i="4"/>
  <c r="N97" i="4"/>
  <c r="Q96" i="4"/>
  <c r="P96" i="4"/>
  <c r="O96" i="4"/>
  <c r="N96" i="4"/>
  <c r="Q95" i="4"/>
  <c r="P95" i="4"/>
  <c r="O95" i="4"/>
  <c r="N95" i="4"/>
  <c r="Q94" i="4"/>
  <c r="P94" i="4"/>
  <c r="O94" i="4"/>
  <c r="N94" i="4"/>
  <c r="Q93" i="4"/>
  <c r="P93" i="4"/>
  <c r="O93" i="4"/>
  <c r="N93" i="4"/>
  <c r="Q92" i="4"/>
  <c r="P92" i="4"/>
  <c r="O92" i="4"/>
  <c r="N92" i="4"/>
  <c r="Q91" i="4"/>
  <c r="P91" i="4"/>
  <c r="O91" i="4"/>
  <c r="N91" i="4"/>
  <c r="Q90" i="4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2" i="4" l="1"/>
  <c r="Q102" i="4"/>
  <c r="I102" i="4" l="1"/>
  <c r="H102" i="4"/>
  <c r="G102" i="4"/>
  <c r="N4" i="4" l="1"/>
  <c r="Q4" i="4"/>
  <c r="P4" i="4"/>
</calcChain>
</file>

<file path=xl/sharedStrings.xml><?xml version="1.0" encoding="utf-8"?>
<sst xmlns="http://schemas.openxmlformats.org/spreadsheetml/2006/main" count="709" uniqueCount="237">
  <si>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</si>
  <si>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</si>
  <si>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</si>
  <si>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</si>
  <si>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</si>
  <si>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</si>
  <si>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</si>
  <si>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</si>
  <si>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</si>
  <si>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</si>
  <si>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</si>
  <si>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</si>
  <si>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</si>
  <si>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</si>
  <si>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</si>
  <si>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</si>
  <si>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</si>
  <si>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</si>
  <si>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</si>
  <si>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</si>
  <si>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</si>
  <si>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</si>
  <si>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M0005</t>
  </si>
  <si>
    <t>INNOVACION TECNOLOGICA</t>
  </si>
  <si>
    <t>5150</t>
  </si>
  <si>
    <t>BIENES MUEBLES</t>
  </si>
  <si>
    <t>DIR TECNOLOGIA DE LA INFORMACION</t>
  </si>
  <si>
    <t>31111M260120300</t>
  </si>
  <si>
    <t>E0009</t>
  </si>
  <si>
    <t>BIENESTAR PARA TODOS</t>
  </si>
  <si>
    <t>5210</t>
  </si>
  <si>
    <t>DIR GRAL BIENESTAR Y DES SOCIAL</t>
  </si>
  <si>
    <t>31111M260090100</t>
  </si>
  <si>
    <t>E0005</t>
  </si>
  <si>
    <t>CULTURA DE PROTECCION CIVIL</t>
  </si>
  <si>
    <t>5410</t>
  </si>
  <si>
    <t>DIRECCION DE PROTECCION CIVIL</t>
  </si>
  <si>
    <t>31111M260030300</t>
  </si>
  <si>
    <t>E0008</t>
  </si>
  <si>
    <t>CIUDANDO DE TI</t>
  </si>
  <si>
    <t>DIRECCION GENERAL DE SEGURIDAD</t>
  </si>
  <si>
    <t>31111M260070000</t>
  </si>
  <si>
    <t>E0011</t>
  </si>
  <si>
    <t>SERVIPLUS</t>
  </si>
  <si>
    <t>DIR GRAL SERVICIOS PUBLICOS MUNICIPALES</t>
  </si>
  <si>
    <t>31111M260100100</t>
  </si>
  <si>
    <t>E0024</t>
  </si>
  <si>
    <t>FORTALECIMIENTO EN LA MOVILIDAD</t>
  </si>
  <si>
    <t>DIRECCION GENERAL DE MOVILIDAD</t>
  </si>
  <si>
    <t>31111M260140000</t>
  </si>
  <si>
    <t/>
  </si>
  <si>
    <t>5490</t>
  </si>
  <si>
    <t>5610</t>
  </si>
  <si>
    <t>E0007</t>
  </si>
  <si>
    <t>GASTO JUSTO</t>
  </si>
  <si>
    <t>5640</t>
  </si>
  <si>
    <t>TESORERIA MUNICIPAL</t>
  </si>
  <si>
    <t>31111M260050000</t>
  </si>
  <si>
    <t>5650</t>
  </si>
  <si>
    <t>5670</t>
  </si>
  <si>
    <t>5690</t>
  </si>
  <si>
    <t>E0016</t>
  </si>
  <si>
    <t>PROYECTANDO EL FUTURO</t>
  </si>
  <si>
    <t>5890</t>
  </si>
  <si>
    <t>BIENES INMUEBLES</t>
  </si>
  <si>
    <t>DIRECCION GENERAL DE OBRA PUBLICA</t>
  </si>
  <si>
    <t>31111M260110000</t>
  </si>
  <si>
    <t>K05010009</t>
  </si>
  <si>
    <t>CONST CUARTO DORMITORIO</t>
  </si>
  <si>
    <t>6110</t>
  </si>
  <si>
    <t>OBRA</t>
  </si>
  <si>
    <t>K05010010</t>
  </si>
  <si>
    <t>CONST TECHO FIRME</t>
  </si>
  <si>
    <t>6140</t>
  </si>
  <si>
    <t>K05020056</t>
  </si>
  <si>
    <t>CONST CALLE PRIMAVERA 2DA ETAPA</t>
  </si>
  <si>
    <t>K05020057</t>
  </si>
  <si>
    <t>CONST CALLE GRAL JESUS 2DA ETAPA</t>
  </si>
  <si>
    <t>K05020058</t>
  </si>
  <si>
    <t>CONST PAV C REFORMA E C GRAL ECHEGARAY</t>
  </si>
  <si>
    <t>K05020059</t>
  </si>
  <si>
    <t>REHAB PAVIM BLVD BICENTENARIO 1ERA E</t>
  </si>
  <si>
    <t>K05020060</t>
  </si>
  <si>
    <t>CONST PAV Y OBRAS COMP PREDIO SN JUAN</t>
  </si>
  <si>
    <t>K05020061</t>
  </si>
  <si>
    <t>CONST PAV CALLE GRAL IGNACIO DE LA LLAVE</t>
  </si>
  <si>
    <t>K05030076</t>
  </si>
  <si>
    <t>MTTO INTEGRAL REENC CAMINO RAMAL A SANTIA</t>
  </si>
  <si>
    <t>K05030077</t>
  </si>
  <si>
    <t>PQTE 1 REENC C ZACAMIXTLE COL BELLAVISTA</t>
  </si>
  <si>
    <t>K05030078</t>
  </si>
  <si>
    <t>PQTE 2 REENC BLVD MANUEL J CLOUTHIER</t>
  </si>
  <si>
    <t>K05030079</t>
  </si>
  <si>
    <t>PQTE 3 REENC CAMINO GUADALUPE-COECILLO 2DA E</t>
  </si>
  <si>
    <t>K05030080</t>
  </si>
  <si>
    <t>PQTE 4 REENC CALLE FRANCISCO VILLA</t>
  </si>
  <si>
    <t>K05030081</t>
  </si>
  <si>
    <t>PQTE 5 ASF COL EL EDEN EN CALLE DOMINGO</t>
  </si>
  <si>
    <t>K05030082</t>
  </si>
  <si>
    <t>PROY INTEGRAL MEJOR ASF AMPLIACION LA GLORIA</t>
  </si>
  <si>
    <t>K05030083</t>
  </si>
  <si>
    <t>CONST PAV C DIANA LAURA RIOJAS COLOSIO</t>
  </si>
  <si>
    <t>K05030084</t>
  </si>
  <si>
    <t>CONST PAV C SAN JOAQUIN COL SAN JAVIER</t>
  </si>
  <si>
    <t>K05030085</t>
  </si>
  <si>
    <t>REHAB CAM RURAL LA ORDEÑA 2DA ETAPA</t>
  </si>
  <si>
    <t>K05030086</t>
  </si>
  <si>
    <t>REHAB CAM RURAL SANTO DOMINGO</t>
  </si>
  <si>
    <t>K05030087</t>
  </si>
  <si>
    <t>PQTE 8 CALLE RIO LAJA, COL EL ROCIO</t>
  </si>
  <si>
    <t>K05030088</t>
  </si>
  <si>
    <t>MEJORAMIENTO CALLE VICENTE GUERRERO</t>
  </si>
  <si>
    <t>K05030089</t>
  </si>
  <si>
    <t>MEJORAMIENTO C SANTA MONICA</t>
  </si>
  <si>
    <t>K05030090</t>
  </si>
  <si>
    <t>ASFALTO ESPACIOS TIANGUIS LAS JOYAS</t>
  </si>
  <si>
    <t>K05030091</t>
  </si>
  <si>
    <t>ASF CAMINO EL BAUL 1ERA ETAPA</t>
  </si>
  <si>
    <t>K05030092</t>
  </si>
  <si>
    <t>PQTE 6 C AVELLANO COL AMP CERRITO 1ERA E</t>
  </si>
  <si>
    <t>K05030094</t>
  </si>
  <si>
    <t>PROG MTTO VIAL PQTE 1 REHAB CALLE ALDAMA. COM VALT</t>
  </si>
  <si>
    <t>K05030095</t>
  </si>
  <si>
    <t>PROG MTTO VIAL PQTE 2 REHAB C TARIMORO COL GTO</t>
  </si>
  <si>
    <t>K05030096</t>
  </si>
  <si>
    <t>PROG MTTO VIAL PQTE 3 REHAB C COM OTE. 1ERA ETAPA</t>
  </si>
  <si>
    <t>K05030097</t>
  </si>
  <si>
    <t>PROG MTTO VIAL 2026 REHAB C AMERICA DEL SUR</t>
  </si>
  <si>
    <t>K05030098</t>
  </si>
  <si>
    <t>PROG MTTO VIAL 2026 MEJ ASFALTO BLVD VERBENA</t>
  </si>
  <si>
    <t>K05030099</t>
  </si>
  <si>
    <t>PROG MTTO VIAL 2026 PROY INT MEJOR REENC CAM RURAL</t>
  </si>
  <si>
    <t>K05030100</t>
  </si>
  <si>
    <t>PROG MTTO VIAL PQTE 4 PROY INTG MEJ AV  CAZADORA</t>
  </si>
  <si>
    <t>K05030101</t>
  </si>
  <si>
    <t>PROG MTTO VIAL 2026 PROY INT MEJ ASFALTO LOMA PELA</t>
  </si>
  <si>
    <t>K05030102</t>
  </si>
  <si>
    <t>PROG MTTO VIAL 2026 MEJ ASFALTO C ABASOLO COM PRIE</t>
  </si>
  <si>
    <t>K05030103</t>
  </si>
  <si>
    <t>PROG MTTO VIAL 2026 MEJ ASFALTO C NIÑOS HEROES COM</t>
  </si>
  <si>
    <t>K05040038</t>
  </si>
  <si>
    <t>CONST DE PASO SUPERIOR FERROCARRIL LINEA  A</t>
  </si>
  <si>
    <t>K05040085</t>
  </si>
  <si>
    <t>CONST POZO PROF LOC LOCOS COVARRUBIAS</t>
  </si>
  <si>
    <t>K05040089</t>
  </si>
  <si>
    <t>CONST Y ADEC INST ELECTRICAS DIF</t>
  </si>
  <si>
    <t>K05040090</t>
  </si>
  <si>
    <t>EQUIPAMIENTO POZO PROF LOC LOBOS</t>
  </si>
  <si>
    <t>K05040091</t>
  </si>
  <si>
    <t>EQUIPAMIENTO POZO PROF LOC CERRO BLANCO</t>
  </si>
  <si>
    <t>K05040095</t>
  </si>
  <si>
    <t>REHAB DREN SANITARIO LOC LA LUZ(LA CAL)</t>
  </si>
  <si>
    <t>K05040096</t>
  </si>
  <si>
    <t>REHAB DREN SANITARIO LOC CERRO GORDO 2DA E</t>
  </si>
  <si>
    <t>K05040097</t>
  </si>
  <si>
    <t>REHAB DREN SANITARIO COL EFREN CAPIZ 2DA E</t>
  </si>
  <si>
    <t>K05040098</t>
  </si>
  <si>
    <t>REHAB PARQUE PUBLICO LOC VALTIERRILLA</t>
  </si>
  <si>
    <t>K05040107</t>
  </si>
  <si>
    <t>CONST PARQUE PUB LOCALIDAD 18 DE MARZO</t>
  </si>
  <si>
    <t>K05040108</t>
  </si>
  <si>
    <t>CONST PARQUE COLONIA JARDINES DEL SOL</t>
  </si>
  <si>
    <t>K05040123</t>
  </si>
  <si>
    <t>PAV HIDRAULICO LOC VALTIERRILLA C ALDAMA</t>
  </si>
  <si>
    <t>K05040126</t>
  </si>
  <si>
    <t>TANQUE PUBLICO AGUA ENTB LOC URUETARO</t>
  </si>
  <si>
    <t>K05040128</t>
  </si>
  <si>
    <t>CONST TANQUE PUB AGUA POT LOC COVARRUBIAS</t>
  </si>
  <si>
    <t>K05040129</t>
  </si>
  <si>
    <t>CONST LINEA CONDU  A POT LOC JUAN DIOSDADO</t>
  </si>
  <si>
    <t>K05040130</t>
  </si>
  <si>
    <t>CONST DRENAJE SANITARIO LOC SANTIAGUILLO GARCIA</t>
  </si>
  <si>
    <t>K05040131</t>
  </si>
  <si>
    <t>REHABILITACION DRENAJE SANIT LOC LA LUZ(LA CAL)</t>
  </si>
  <si>
    <t>K05040132</t>
  </si>
  <si>
    <t>PROG INT INST SERV BAS REHAB RED ALC LOC LOMA FLOR</t>
  </si>
  <si>
    <t>K05040133</t>
  </si>
  <si>
    <t>PROG INT INST SERV BAS REHAB RED ALC LOC DOÑA ROSA</t>
  </si>
  <si>
    <t>K05040134</t>
  </si>
  <si>
    <t>PROG INT INST SERV BAS REHAB RED ALC LOC LOMA PELA</t>
  </si>
  <si>
    <t>K05040118</t>
  </si>
  <si>
    <t>PROG MTTO OBRAS INFRA. VIAL. REHAB CRUCE</t>
  </si>
  <si>
    <t>6150</t>
  </si>
  <si>
    <t>K05040119</t>
  </si>
  <si>
    <t>PROG MTTO OBRAS INFRA. VIAL. REHAB PTE</t>
  </si>
  <si>
    <t>K05040074</t>
  </si>
  <si>
    <t>REHAB ESPACIOS Y CONST OBRAS COMPLE</t>
  </si>
  <si>
    <t>6220</t>
  </si>
  <si>
    <t>K05040081</t>
  </si>
  <si>
    <t>CONST OFICINAS Y OBRAS COMPLEMENTA</t>
  </si>
  <si>
    <t>K05040102</t>
  </si>
  <si>
    <t>REHABILITACION ESP INST CONTROL ANIMAL</t>
  </si>
  <si>
    <t>K05040103</t>
  </si>
  <si>
    <t>REHABILITACION CUB MET EDIF OFIC GOB MPAL</t>
  </si>
  <si>
    <t>K05040104</t>
  </si>
  <si>
    <t>CONSTRUCCION OBRAS COMP SERV PUBLICOS 1 ETA</t>
  </si>
  <si>
    <t>K05040105</t>
  </si>
  <si>
    <t>CONSTRUCCION PANTEON MUNICIPAL 2DA ETAPA</t>
  </si>
  <si>
    <t>K05040099</t>
  </si>
  <si>
    <t>CONST TANQUE PUB LOC JUAN DIOSDADO PEREZ</t>
  </si>
  <si>
    <t>6230</t>
  </si>
  <si>
    <t>K05040100</t>
  </si>
  <si>
    <t>EQPT POZO LOC AMP CALLEJONES Y LO CALLEJONES</t>
  </si>
  <si>
    <t>K05040101</t>
  </si>
  <si>
    <t>CONST TQUE PUB A POT L AMP CALLEJONES Y LOC</t>
  </si>
  <si>
    <t>K05040110</t>
  </si>
  <si>
    <t>REHAB SIST AGUA LOC CENIZOS</t>
  </si>
  <si>
    <t>K05040111</t>
  </si>
  <si>
    <t>REHAB SIST AGUA LOCALIDAS LOS LOBOS</t>
  </si>
  <si>
    <t>K05040112</t>
  </si>
  <si>
    <t>REHAB DRENAJE LOC LOMA FLORES 1ERA E</t>
  </si>
  <si>
    <t>K05040113</t>
  </si>
  <si>
    <t>REHAB DRENAJE LOC RECUERDO ANCON</t>
  </si>
  <si>
    <t>K05040114</t>
  </si>
  <si>
    <t>TANQUE PUBLICO SAN JOSE TEMASCATIO</t>
  </si>
  <si>
    <t>K05040115</t>
  </si>
  <si>
    <t>REHAB DRENAJE LOC DOÑA ROSA</t>
  </si>
  <si>
    <t>K05040116</t>
  </si>
  <si>
    <t>TANQUE PUBLICO CUATRO DE ALTAMIRA</t>
  </si>
  <si>
    <t>K05040120</t>
  </si>
  <si>
    <t>COMP EQUIP POZO PROF AGUA ENT LA CAPILLA/SOTOS Y S</t>
  </si>
  <si>
    <t>K05040124</t>
  </si>
  <si>
    <t>CONST POZO PROF LOC VALTIERRILLA</t>
  </si>
  <si>
    <t>K05040125</t>
  </si>
  <si>
    <t>EQUIP POZO PROF AGUA ENTB LOC URUETARO</t>
  </si>
  <si>
    <t>K05040127</t>
  </si>
  <si>
    <t>EQUIP POZO PROF AGUA ENTB LOC COVARRUBIAS</t>
  </si>
  <si>
    <t>K05040088</t>
  </si>
  <si>
    <t>CORAZONES COM PARQUE COL OLIMPO 1A ETAPA</t>
  </si>
  <si>
    <t>6260</t>
  </si>
  <si>
    <t>K05040109</t>
  </si>
  <si>
    <t>TECUMBRE DOS CANCHAS BASQUETBOL</t>
  </si>
  <si>
    <t>K05040117</t>
  </si>
  <si>
    <t>CANCHA FUTBOL 7 PRACTICAS N2 DPVA NTE</t>
  </si>
  <si>
    <t>K05040121</t>
  </si>
  <si>
    <t>OBRAS COMP AREAS EXTERIORES PLATA ASFAL</t>
  </si>
  <si>
    <t>MUNICIPIO DE SALAMANCA, GUANAJUATO.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</si>
</sst>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selection activeCell="P3" sqref="P1:P1048576"/>
    </sheetView>
  </sheetViews>
  <sheetFormatPr baseColWidth="10" defaultRowHeight="15" x14ac:dyDescent="0.25"/>
  <cols>
    <col min="1" max="1" width="14.85546875" customWidth="1"/>
    <col min="2" max="2" width="39.42578125" customWidth="1"/>
    <col min="3" max="3" width="9.85546875" customWidth="1"/>
    <col min="4" max="4" width="15.7109375" customWidth="1"/>
    <col min="5" max="5" width="18.42578125" customWidth="1"/>
    <col min="6" max="6" width="36.5703125" customWidth="1"/>
    <col min="7" max="7" width="13.42578125" customWidth="1"/>
    <col min="8" max="8" width="14.5703125" customWidth="1"/>
    <col min="9" max="9" width="13.7109375" bestFit="1" customWidth="1"/>
    <col min="10" max="10" width="10.85546875" customWidth="1"/>
    <col min="11" max="12" width="10.42578125" customWidth="1"/>
    <col min="13" max="13" width="9.28515625" customWidth="1"/>
    <col min="14" max="14" width="10.7109375" customWidth="1"/>
    <col min="16" max="16" width="10.42578125" customWidth="1"/>
  </cols>
  <sheetData>
    <row r="1" spans="1:17" ht="46.9" customHeight="1" x14ac:dyDescent="0.25">
      <c r="A1" s="13" t="s">
        <v>236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7" ht="22.5" customHeight="1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1">
        <v>2500000</v>
      </c>
      <c r="H4" s="21">
        <v>2500000</v>
      </c>
      <c r="I4" s="21">
        <v>1573420.07</v>
      </c>
      <c r="J4" s="5"/>
      <c r="K4" s="5"/>
      <c r="L4" s="5"/>
      <c r="M4" s="8" t="s">
        <v>17</v>
      </c>
      <c r="N4" s="7">
        <f>IF(G4&gt;0,I4/G4,0)</f>
        <v>0.62936802800000002</v>
      </c>
      <c r="O4" s="7">
        <f>IF(H4&gt;0,I4/H4,0)</f>
        <v>0.62936802800000002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32</v>
      </c>
      <c r="F5" s="10" t="s">
        <v>31</v>
      </c>
      <c r="G5" s="21">
        <v>0</v>
      </c>
      <c r="H5" s="21">
        <v>4350</v>
      </c>
      <c r="I5" s="21">
        <v>4350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33</v>
      </c>
      <c r="B6" s="10" t="s">
        <v>34</v>
      </c>
      <c r="C6" s="10" t="s">
        <v>35</v>
      </c>
      <c r="D6" s="10" t="s">
        <v>25</v>
      </c>
      <c r="E6" s="10" t="s">
        <v>37</v>
      </c>
      <c r="F6" s="10" t="s">
        <v>36</v>
      </c>
      <c r="G6" s="21">
        <v>0</v>
      </c>
      <c r="H6" s="21">
        <v>2100000</v>
      </c>
      <c r="I6" s="21">
        <v>1559997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0.74285571428571429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38</v>
      </c>
      <c r="B7" s="10" t="s">
        <v>39</v>
      </c>
      <c r="C7" s="10" t="s">
        <v>35</v>
      </c>
      <c r="D7" s="10" t="s">
        <v>25</v>
      </c>
      <c r="E7" s="10" t="s">
        <v>41</v>
      </c>
      <c r="F7" s="10" t="s">
        <v>40</v>
      </c>
      <c r="G7" s="21">
        <v>0</v>
      </c>
      <c r="H7" s="21">
        <v>12338827.810000001</v>
      </c>
      <c r="I7" s="21">
        <v>11019994.1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0.89311515402369479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42</v>
      </c>
      <c r="B8" s="10" t="s">
        <v>43</v>
      </c>
      <c r="C8" s="10" t="s">
        <v>35</v>
      </c>
      <c r="D8" s="10" t="s">
        <v>25</v>
      </c>
      <c r="E8" s="10" t="s">
        <v>45</v>
      </c>
      <c r="F8" s="10" t="s">
        <v>44</v>
      </c>
      <c r="G8" s="21">
        <v>0</v>
      </c>
      <c r="H8" s="21">
        <v>9140000</v>
      </c>
      <c r="I8" s="21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46</v>
      </c>
      <c r="B9" s="10" t="s">
        <v>47</v>
      </c>
      <c r="C9" s="10" t="s">
        <v>35</v>
      </c>
      <c r="D9" s="10" t="s">
        <v>25</v>
      </c>
      <c r="E9" s="10" t="s">
        <v>49</v>
      </c>
      <c r="F9" s="10" t="s">
        <v>48</v>
      </c>
      <c r="G9" s="21">
        <v>0</v>
      </c>
      <c r="H9" s="21">
        <v>2800000</v>
      </c>
      <c r="I9" s="21">
        <v>1919999.52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0.68571411428571427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50</v>
      </c>
      <c r="B10" s="10" t="s">
        <v>47</v>
      </c>
      <c r="C10" s="10" t="s">
        <v>51</v>
      </c>
      <c r="D10" s="10" t="s">
        <v>25</v>
      </c>
      <c r="E10" s="10" t="s">
        <v>49</v>
      </c>
      <c r="F10" s="10" t="s">
        <v>48</v>
      </c>
      <c r="G10" s="21">
        <v>0</v>
      </c>
      <c r="H10" s="21">
        <v>560000</v>
      </c>
      <c r="I10" s="21">
        <v>560000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1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50</v>
      </c>
      <c r="B11" s="10" t="s">
        <v>47</v>
      </c>
      <c r="C11" s="10" t="s">
        <v>52</v>
      </c>
      <c r="D11" s="10" t="s">
        <v>25</v>
      </c>
      <c r="E11" s="10" t="s">
        <v>49</v>
      </c>
      <c r="F11" s="10" t="s">
        <v>48</v>
      </c>
      <c r="G11" s="21">
        <v>500000</v>
      </c>
      <c r="H11" s="21">
        <v>0</v>
      </c>
      <c r="I11" s="21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53</v>
      </c>
      <c r="B12" s="10" t="s">
        <v>54</v>
      </c>
      <c r="C12" s="10" t="s">
        <v>55</v>
      </c>
      <c r="D12" s="10" t="s">
        <v>25</v>
      </c>
      <c r="E12" s="10" t="s">
        <v>57</v>
      </c>
      <c r="F12" s="10" t="s">
        <v>56</v>
      </c>
      <c r="G12" s="21">
        <v>0</v>
      </c>
      <c r="H12" s="21">
        <v>15312</v>
      </c>
      <c r="I12" s="21">
        <v>15312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1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22</v>
      </c>
      <c r="B13" s="10" t="s">
        <v>23</v>
      </c>
      <c r="C13" s="10" t="s">
        <v>55</v>
      </c>
      <c r="D13" s="10" t="s">
        <v>25</v>
      </c>
      <c r="E13" s="10" t="s">
        <v>27</v>
      </c>
      <c r="F13" s="10" t="s">
        <v>26</v>
      </c>
      <c r="G13" s="21">
        <v>0</v>
      </c>
      <c r="H13" s="21">
        <v>50000</v>
      </c>
      <c r="I13" s="21">
        <v>49996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0.99992000000000003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53</v>
      </c>
      <c r="B14" s="10" t="s">
        <v>54</v>
      </c>
      <c r="C14" s="10" t="s">
        <v>58</v>
      </c>
      <c r="D14" s="10" t="s">
        <v>25</v>
      </c>
      <c r="E14" s="10" t="s">
        <v>57</v>
      </c>
      <c r="F14" s="10" t="s">
        <v>56</v>
      </c>
      <c r="G14" s="21">
        <v>0</v>
      </c>
      <c r="H14" s="21">
        <v>702651.44</v>
      </c>
      <c r="I14" s="21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38</v>
      </c>
      <c r="B15" s="10" t="s">
        <v>39</v>
      </c>
      <c r="C15" s="10" t="s">
        <v>58</v>
      </c>
      <c r="D15" s="10" t="s">
        <v>25</v>
      </c>
      <c r="E15" s="10" t="s">
        <v>41</v>
      </c>
      <c r="F15" s="10" t="s">
        <v>40</v>
      </c>
      <c r="G15" s="21">
        <v>0</v>
      </c>
      <c r="H15" s="21">
        <v>14105737.26</v>
      </c>
      <c r="I15" s="21">
        <v>14105678.029999999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0.9999958009993446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46</v>
      </c>
      <c r="B16" s="10" t="s">
        <v>47</v>
      </c>
      <c r="C16" s="10" t="s">
        <v>58</v>
      </c>
      <c r="D16" s="10" t="s">
        <v>25</v>
      </c>
      <c r="E16" s="10" t="s">
        <v>49</v>
      </c>
      <c r="F16" s="10" t="s">
        <v>48</v>
      </c>
      <c r="G16" s="21">
        <v>500000</v>
      </c>
      <c r="H16" s="21">
        <v>500000</v>
      </c>
      <c r="I16" s="21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42</v>
      </c>
      <c r="B17" s="10" t="s">
        <v>43</v>
      </c>
      <c r="C17" s="10" t="s">
        <v>59</v>
      </c>
      <c r="D17" s="10" t="s">
        <v>25</v>
      </c>
      <c r="E17" s="10" t="s">
        <v>45</v>
      </c>
      <c r="F17" s="10" t="s">
        <v>44</v>
      </c>
      <c r="G17" s="21">
        <v>0</v>
      </c>
      <c r="H17" s="21">
        <v>900000</v>
      </c>
      <c r="I17" s="21">
        <v>24882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2.7646666666666667E-2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46</v>
      </c>
      <c r="B18" s="10" t="s">
        <v>47</v>
      </c>
      <c r="C18" s="10" t="s">
        <v>60</v>
      </c>
      <c r="D18" s="10" t="s">
        <v>25</v>
      </c>
      <c r="E18" s="10" t="s">
        <v>49</v>
      </c>
      <c r="F18" s="10" t="s">
        <v>48</v>
      </c>
      <c r="G18" s="21">
        <v>0</v>
      </c>
      <c r="H18" s="21">
        <v>740000</v>
      </c>
      <c r="I18" s="21">
        <v>739708.8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0.99960648648648653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61</v>
      </c>
      <c r="B19" s="10" t="s">
        <v>62</v>
      </c>
      <c r="C19" s="10" t="s">
        <v>63</v>
      </c>
      <c r="D19" s="10" t="s">
        <v>64</v>
      </c>
      <c r="E19" s="10" t="s">
        <v>66</v>
      </c>
      <c r="F19" s="10" t="s">
        <v>65</v>
      </c>
      <c r="G19" s="21">
        <v>0</v>
      </c>
      <c r="H19" s="21">
        <v>0</v>
      </c>
      <c r="I19" s="21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67</v>
      </c>
      <c r="B20" s="10" t="s">
        <v>68</v>
      </c>
      <c r="C20" s="10" t="s">
        <v>69</v>
      </c>
      <c r="D20" s="10" t="s">
        <v>70</v>
      </c>
      <c r="E20" s="10" t="s">
        <v>66</v>
      </c>
      <c r="F20" s="10" t="s">
        <v>65</v>
      </c>
      <c r="G20" s="21">
        <v>0</v>
      </c>
      <c r="H20" s="21">
        <v>1404373.88</v>
      </c>
      <c r="I20" s="21">
        <v>1390383.37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0.9900379021575082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71</v>
      </c>
      <c r="B21" s="10" t="s">
        <v>72</v>
      </c>
      <c r="C21" s="10" t="s">
        <v>69</v>
      </c>
      <c r="D21" s="10" t="s">
        <v>70</v>
      </c>
      <c r="E21" s="10" t="s">
        <v>66</v>
      </c>
      <c r="F21" s="10" t="s">
        <v>65</v>
      </c>
      <c r="G21" s="21">
        <v>0</v>
      </c>
      <c r="H21" s="21">
        <v>2949983.23</v>
      </c>
      <c r="I21" s="21">
        <v>2750040.19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0.93222231300616576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61</v>
      </c>
      <c r="B22" s="10" t="s">
        <v>62</v>
      </c>
      <c r="C22" s="10" t="s">
        <v>73</v>
      </c>
      <c r="D22" s="10" t="s">
        <v>70</v>
      </c>
      <c r="E22" s="10" t="s">
        <v>66</v>
      </c>
      <c r="F22" s="10" t="s">
        <v>65</v>
      </c>
      <c r="G22" s="21">
        <v>178638565</v>
      </c>
      <c r="H22" s="21">
        <v>134277441.97999999</v>
      </c>
      <c r="I22" s="21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74</v>
      </c>
      <c r="B23" s="10" t="s">
        <v>75</v>
      </c>
      <c r="C23" s="10" t="s">
        <v>73</v>
      </c>
      <c r="D23" s="10" t="s">
        <v>70</v>
      </c>
      <c r="E23" s="10" t="s">
        <v>66</v>
      </c>
      <c r="F23" s="10" t="s">
        <v>65</v>
      </c>
      <c r="G23" s="21">
        <v>0</v>
      </c>
      <c r="H23" s="21">
        <v>144713.94</v>
      </c>
      <c r="I23" s="21">
        <v>144713.93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0.99999993089815664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76</v>
      </c>
      <c r="B24" s="10" t="s">
        <v>77</v>
      </c>
      <c r="C24" s="10" t="s">
        <v>73</v>
      </c>
      <c r="D24" s="10" t="s">
        <v>70</v>
      </c>
      <c r="E24" s="10" t="s">
        <v>66</v>
      </c>
      <c r="F24" s="10" t="s">
        <v>65</v>
      </c>
      <c r="G24" s="21">
        <v>0</v>
      </c>
      <c r="H24" s="21">
        <v>600239.99</v>
      </c>
      <c r="I24" s="21">
        <v>600225.51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0.99997587631573837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78</v>
      </c>
      <c r="B25" s="10" t="s">
        <v>79</v>
      </c>
      <c r="C25" s="10" t="s">
        <v>73</v>
      </c>
      <c r="D25" s="10" t="s">
        <v>70</v>
      </c>
      <c r="E25" s="10" t="s">
        <v>66</v>
      </c>
      <c r="F25" s="10" t="s">
        <v>65</v>
      </c>
      <c r="G25" s="21">
        <v>0</v>
      </c>
      <c r="H25" s="21">
        <v>4717654.21</v>
      </c>
      <c r="I25" s="21">
        <v>4717654.1500000004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0.99999998728181483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80</v>
      </c>
      <c r="B26" s="10" t="s">
        <v>81</v>
      </c>
      <c r="C26" s="10" t="s">
        <v>73</v>
      </c>
      <c r="D26" s="10" t="s">
        <v>70</v>
      </c>
      <c r="E26" s="10" t="s">
        <v>66</v>
      </c>
      <c r="F26" s="10" t="s">
        <v>65</v>
      </c>
      <c r="G26" s="21">
        <v>0</v>
      </c>
      <c r="H26" s="21">
        <v>589067.88</v>
      </c>
      <c r="I26" s="21">
        <v>589067.87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0.99999998302402771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82</v>
      </c>
      <c r="B27" s="10" t="s">
        <v>83</v>
      </c>
      <c r="C27" s="10" t="s">
        <v>73</v>
      </c>
      <c r="D27" s="10" t="s">
        <v>70</v>
      </c>
      <c r="E27" s="10" t="s">
        <v>66</v>
      </c>
      <c r="F27" s="10" t="s">
        <v>65</v>
      </c>
      <c r="G27" s="21">
        <v>0</v>
      </c>
      <c r="H27" s="21">
        <v>3498833.71</v>
      </c>
      <c r="I27" s="21">
        <v>3498833.7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0.9999999971419048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84</v>
      </c>
      <c r="B28" s="10" t="s">
        <v>85</v>
      </c>
      <c r="C28" s="10" t="s">
        <v>73</v>
      </c>
      <c r="D28" s="10" t="s">
        <v>70</v>
      </c>
      <c r="E28" s="10" t="s">
        <v>66</v>
      </c>
      <c r="F28" s="10" t="s">
        <v>65</v>
      </c>
      <c r="G28" s="21">
        <v>0</v>
      </c>
      <c r="H28" s="21">
        <v>2952965.88</v>
      </c>
      <c r="I28" s="21">
        <v>2946140.07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0.99768849005461591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86</v>
      </c>
      <c r="B29" s="10" t="s">
        <v>87</v>
      </c>
      <c r="C29" s="10" t="s">
        <v>73</v>
      </c>
      <c r="D29" s="10" t="s">
        <v>70</v>
      </c>
      <c r="E29" s="10" t="s">
        <v>66</v>
      </c>
      <c r="F29" s="10" t="s">
        <v>65</v>
      </c>
      <c r="G29" s="21">
        <v>0</v>
      </c>
      <c r="H29" s="21">
        <v>1214156.77</v>
      </c>
      <c r="I29" s="21">
        <v>1214156.77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1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88</v>
      </c>
      <c r="B30" s="10" t="s">
        <v>89</v>
      </c>
      <c r="C30" s="10" t="s">
        <v>73</v>
      </c>
      <c r="D30" s="10" t="s">
        <v>70</v>
      </c>
      <c r="E30" s="10" t="s">
        <v>66</v>
      </c>
      <c r="F30" s="10" t="s">
        <v>65</v>
      </c>
      <c r="G30" s="21">
        <v>0</v>
      </c>
      <c r="H30" s="21">
        <v>2661058.64</v>
      </c>
      <c r="I30" s="21">
        <v>2661058.64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1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90</v>
      </c>
      <c r="B31" s="10" t="s">
        <v>91</v>
      </c>
      <c r="C31" s="10" t="s">
        <v>73</v>
      </c>
      <c r="D31" s="10" t="s">
        <v>70</v>
      </c>
      <c r="E31" s="10" t="s">
        <v>66</v>
      </c>
      <c r="F31" s="10" t="s">
        <v>65</v>
      </c>
      <c r="G31" s="21">
        <v>0</v>
      </c>
      <c r="H31" s="21">
        <v>2034149.96</v>
      </c>
      <c r="I31" s="21">
        <v>2034149.95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0.99999999508394155</v>
      </c>
      <c r="P31" s="6">
        <f>IF(J31=0,0,L31/J31)</f>
        <v>0</v>
      </c>
      <c r="Q31" s="6">
        <f>IF(L31=0,0,L31/K31)</f>
        <v>0</v>
      </c>
    </row>
    <row r="32" spans="1:17" ht="22.5" x14ac:dyDescent="0.25">
      <c r="A32" s="10" t="s">
        <v>92</v>
      </c>
      <c r="B32" s="10" t="s">
        <v>93</v>
      </c>
      <c r="C32" s="10" t="s">
        <v>73</v>
      </c>
      <c r="D32" s="10" t="s">
        <v>70</v>
      </c>
      <c r="E32" s="10" t="s">
        <v>66</v>
      </c>
      <c r="F32" s="10" t="s">
        <v>65</v>
      </c>
      <c r="G32" s="21">
        <v>0</v>
      </c>
      <c r="H32" s="21">
        <v>1130191.9099999999</v>
      </c>
      <c r="I32" s="21">
        <v>1130191.22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0.99999938948421607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94</v>
      </c>
      <c r="B33" s="10" t="s">
        <v>95</v>
      </c>
      <c r="C33" s="10" t="s">
        <v>73</v>
      </c>
      <c r="D33" s="10" t="s">
        <v>70</v>
      </c>
      <c r="E33" s="10" t="s">
        <v>66</v>
      </c>
      <c r="F33" s="10" t="s">
        <v>65</v>
      </c>
      <c r="G33" s="21">
        <v>0</v>
      </c>
      <c r="H33" s="21">
        <v>1455959.94</v>
      </c>
      <c r="I33" s="21">
        <v>1455959.93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0.9999999931316792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96</v>
      </c>
      <c r="B34" s="10" t="s">
        <v>97</v>
      </c>
      <c r="C34" s="10" t="s">
        <v>73</v>
      </c>
      <c r="D34" s="10" t="s">
        <v>70</v>
      </c>
      <c r="E34" s="10" t="s">
        <v>66</v>
      </c>
      <c r="F34" s="10" t="s">
        <v>65</v>
      </c>
      <c r="G34" s="21">
        <v>0</v>
      </c>
      <c r="H34" s="21">
        <v>315380.14</v>
      </c>
      <c r="I34" s="21">
        <v>315023.11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0.99886793759429482</v>
      </c>
      <c r="P34" s="6">
        <f>IF(J34=0,0,L34/J34)</f>
        <v>0</v>
      </c>
      <c r="Q34" s="6">
        <f>IF(L34=0,0,L34/K34)</f>
        <v>0</v>
      </c>
    </row>
    <row r="35" spans="1:17" ht="22.5" x14ac:dyDescent="0.25">
      <c r="A35" s="10" t="s">
        <v>98</v>
      </c>
      <c r="B35" s="10" t="s">
        <v>99</v>
      </c>
      <c r="C35" s="10" t="s">
        <v>73</v>
      </c>
      <c r="D35" s="10" t="s">
        <v>70</v>
      </c>
      <c r="E35" s="10" t="s">
        <v>66</v>
      </c>
      <c r="F35" s="10" t="s">
        <v>65</v>
      </c>
      <c r="G35" s="21">
        <v>0</v>
      </c>
      <c r="H35" s="21">
        <v>450624.67</v>
      </c>
      <c r="I35" s="21">
        <v>450624.64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0.99999993342574878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100</v>
      </c>
      <c r="B36" s="10" t="s">
        <v>101</v>
      </c>
      <c r="C36" s="10" t="s">
        <v>73</v>
      </c>
      <c r="D36" s="10" t="s">
        <v>70</v>
      </c>
      <c r="E36" s="10" t="s">
        <v>66</v>
      </c>
      <c r="F36" s="10" t="s">
        <v>65</v>
      </c>
      <c r="G36" s="21">
        <v>0</v>
      </c>
      <c r="H36" s="21">
        <v>258160.18</v>
      </c>
      <c r="I36" s="21">
        <v>142248.29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0.55100786651140399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102</v>
      </c>
      <c r="B37" s="10" t="s">
        <v>103</v>
      </c>
      <c r="C37" s="10" t="s">
        <v>73</v>
      </c>
      <c r="D37" s="10" t="s">
        <v>70</v>
      </c>
      <c r="E37" s="10" t="s">
        <v>66</v>
      </c>
      <c r="F37" s="10" t="s">
        <v>65</v>
      </c>
      <c r="G37" s="21">
        <v>0</v>
      </c>
      <c r="H37" s="21">
        <v>458719.19</v>
      </c>
      <c r="I37" s="21">
        <v>428728.59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0.93462100419212901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104</v>
      </c>
      <c r="B38" s="10" t="s">
        <v>105</v>
      </c>
      <c r="C38" s="10" t="s">
        <v>73</v>
      </c>
      <c r="D38" s="10" t="s">
        <v>70</v>
      </c>
      <c r="E38" s="10" t="s">
        <v>66</v>
      </c>
      <c r="F38" s="10" t="s">
        <v>65</v>
      </c>
      <c r="G38" s="21">
        <v>0</v>
      </c>
      <c r="H38" s="21">
        <v>2250000</v>
      </c>
      <c r="I38" s="21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106</v>
      </c>
      <c r="B39" s="10" t="s">
        <v>107</v>
      </c>
      <c r="C39" s="10" t="s">
        <v>73</v>
      </c>
      <c r="D39" s="10" t="s">
        <v>70</v>
      </c>
      <c r="E39" s="10" t="s">
        <v>66</v>
      </c>
      <c r="F39" s="10" t="s">
        <v>65</v>
      </c>
      <c r="G39" s="21">
        <v>0</v>
      </c>
      <c r="H39" s="21">
        <v>3568549.35</v>
      </c>
      <c r="I39" s="21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108</v>
      </c>
      <c r="B40" s="10" t="s">
        <v>109</v>
      </c>
      <c r="C40" s="10" t="s">
        <v>73</v>
      </c>
      <c r="D40" s="10" t="s">
        <v>70</v>
      </c>
      <c r="E40" s="10" t="s">
        <v>66</v>
      </c>
      <c r="F40" s="10" t="s">
        <v>65</v>
      </c>
      <c r="G40" s="21">
        <v>0</v>
      </c>
      <c r="H40" s="21">
        <v>3236211.07</v>
      </c>
      <c r="I40" s="21">
        <v>3236211.05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0.99999999381993343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110</v>
      </c>
      <c r="B41" s="10" t="s">
        <v>111</v>
      </c>
      <c r="C41" s="10" t="s">
        <v>73</v>
      </c>
      <c r="D41" s="10" t="s">
        <v>70</v>
      </c>
      <c r="E41" s="10" t="s">
        <v>66</v>
      </c>
      <c r="F41" s="10" t="s">
        <v>65</v>
      </c>
      <c r="G41" s="21">
        <v>0</v>
      </c>
      <c r="H41" s="21">
        <v>3097564.72</v>
      </c>
      <c r="I41" s="21">
        <v>3091159.7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0.9979322401373425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112</v>
      </c>
      <c r="B42" s="10" t="s">
        <v>113</v>
      </c>
      <c r="C42" s="10" t="s">
        <v>73</v>
      </c>
      <c r="D42" s="10" t="s">
        <v>70</v>
      </c>
      <c r="E42" s="10" t="s">
        <v>66</v>
      </c>
      <c r="F42" s="10" t="s">
        <v>65</v>
      </c>
      <c r="G42" s="21">
        <v>0</v>
      </c>
      <c r="H42" s="21">
        <v>3799973.79</v>
      </c>
      <c r="I42" s="21">
        <v>3799763.37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0.99994462593385414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114</v>
      </c>
      <c r="B43" s="10" t="s">
        <v>115</v>
      </c>
      <c r="C43" s="10" t="s">
        <v>73</v>
      </c>
      <c r="D43" s="10" t="s">
        <v>70</v>
      </c>
      <c r="E43" s="10" t="s">
        <v>66</v>
      </c>
      <c r="F43" s="10" t="s">
        <v>65</v>
      </c>
      <c r="G43" s="21">
        <v>0</v>
      </c>
      <c r="H43" s="21">
        <v>1499575.52</v>
      </c>
      <c r="I43" s="21">
        <v>1499575.52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1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116</v>
      </c>
      <c r="B44" s="10" t="s">
        <v>117</v>
      </c>
      <c r="C44" s="10" t="s">
        <v>73</v>
      </c>
      <c r="D44" s="10" t="s">
        <v>70</v>
      </c>
      <c r="E44" s="10" t="s">
        <v>66</v>
      </c>
      <c r="F44" s="10" t="s">
        <v>65</v>
      </c>
      <c r="G44" s="21">
        <v>0</v>
      </c>
      <c r="H44" s="21">
        <v>4468206.8099999996</v>
      </c>
      <c r="I44" s="21">
        <v>4468206.8099999996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1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118</v>
      </c>
      <c r="B45" s="10" t="s">
        <v>119</v>
      </c>
      <c r="C45" s="10" t="s">
        <v>73</v>
      </c>
      <c r="D45" s="10" t="s">
        <v>70</v>
      </c>
      <c r="E45" s="10" t="s">
        <v>66</v>
      </c>
      <c r="F45" s="10" t="s">
        <v>65</v>
      </c>
      <c r="G45" s="21">
        <v>0</v>
      </c>
      <c r="H45" s="21">
        <v>3199954.37</v>
      </c>
      <c r="I45" s="21">
        <v>3199954.37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1</v>
      </c>
      <c r="P45" s="6">
        <f>IF(J45=0,0,L45/J45)</f>
        <v>0</v>
      </c>
      <c r="Q45" s="6">
        <f>IF(L45=0,0,L45/K45)</f>
        <v>0</v>
      </c>
    </row>
    <row r="46" spans="1:17" ht="22.5" x14ac:dyDescent="0.25">
      <c r="A46" s="10" t="s">
        <v>120</v>
      </c>
      <c r="B46" s="10" t="s">
        <v>121</v>
      </c>
      <c r="C46" s="10" t="s">
        <v>73</v>
      </c>
      <c r="D46" s="10" t="s">
        <v>70</v>
      </c>
      <c r="E46" s="10" t="s">
        <v>66</v>
      </c>
      <c r="F46" s="10" t="s">
        <v>65</v>
      </c>
      <c r="G46" s="21">
        <v>0</v>
      </c>
      <c r="H46" s="21">
        <v>3469838.98</v>
      </c>
      <c r="I46" s="21">
        <v>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</v>
      </c>
      <c r="P46" s="6">
        <f>IF(J46=0,0,L46/J46)</f>
        <v>0</v>
      </c>
      <c r="Q46" s="6">
        <f>IF(L46=0,0,L46/K46)</f>
        <v>0</v>
      </c>
    </row>
    <row r="47" spans="1:17" ht="22.5" x14ac:dyDescent="0.25">
      <c r="A47" s="10" t="s">
        <v>122</v>
      </c>
      <c r="B47" s="10" t="s">
        <v>123</v>
      </c>
      <c r="C47" s="10" t="s">
        <v>73</v>
      </c>
      <c r="D47" s="10" t="s">
        <v>70</v>
      </c>
      <c r="E47" s="10" t="s">
        <v>66</v>
      </c>
      <c r="F47" s="10" t="s">
        <v>65</v>
      </c>
      <c r="G47" s="21">
        <v>0</v>
      </c>
      <c r="H47" s="21">
        <v>6179097.2800000003</v>
      </c>
      <c r="I47" s="21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ht="22.5" x14ac:dyDescent="0.25">
      <c r="A48" s="10" t="s">
        <v>124</v>
      </c>
      <c r="B48" s="10" t="s">
        <v>125</v>
      </c>
      <c r="C48" s="10" t="s">
        <v>73</v>
      </c>
      <c r="D48" s="10" t="s">
        <v>70</v>
      </c>
      <c r="E48" s="10" t="s">
        <v>66</v>
      </c>
      <c r="F48" s="10" t="s">
        <v>65</v>
      </c>
      <c r="G48" s="21">
        <v>0</v>
      </c>
      <c r="H48" s="21">
        <v>3512411.4</v>
      </c>
      <c r="I48" s="21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126</v>
      </c>
      <c r="B49" s="10" t="s">
        <v>127</v>
      </c>
      <c r="C49" s="10" t="s">
        <v>73</v>
      </c>
      <c r="D49" s="10" t="s">
        <v>70</v>
      </c>
      <c r="E49" s="10" t="s">
        <v>66</v>
      </c>
      <c r="F49" s="10" t="s">
        <v>65</v>
      </c>
      <c r="G49" s="21">
        <v>0</v>
      </c>
      <c r="H49" s="21">
        <v>1510389.69</v>
      </c>
      <c r="I49" s="21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ht="22.5" x14ac:dyDescent="0.25">
      <c r="A50" s="10" t="s">
        <v>128</v>
      </c>
      <c r="B50" s="10" t="s">
        <v>129</v>
      </c>
      <c r="C50" s="10" t="s">
        <v>73</v>
      </c>
      <c r="D50" s="10" t="s">
        <v>70</v>
      </c>
      <c r="E50" s="10" t="s">
        <v>66</v>
      </c>
      <c r="F50" s="10" t="s">
        <v>65</v>
      </c>
      <c r="G50" s="21">
        <v>0</v>
      </c>
      <c r="H50" s="21">
        <v>40000000</v>
      </c>
      <c r="I50" s="21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ht="22.5" x14ac:dyDescent="0.25">
      <c r="A51" s="10" t="s">
        <v>130</v>
      </c>
      <c r="B51" s="10" t="s">
        <v>131</v>
      </c>
      <c r="C51" s="10" t="s">
        <v>73</v>
      </c>
      <c r="D51" s="10" t="s">
        <v>70</v>
      </c>
      <c r="E51" s="10" t="s">
        <v>66</v>
      </c>
      <c r="F51" s="10" t="s">
        <v>65</v>
      </c>
      <c r="G51" s="21">
        <v>0</v>
      </c>
      <c r="H51" s="21">
        <v>7673371.3399999999</v>
      </c>
      <c r="I51" s="21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ht="22.5" x14ac:dyDescent="0.25">
      <c r="A52" s="10" t="s">
        <v>132</v>
      </c>
      <c r="B52" s="10" t="s">
        <v>133</v>
      </c>
      <c r="C52" s="10" t="s">
        <v>73</v>
      </c>
      <c r="D52" s="10" t="s">
        <v>70</v>
      </c>
      <c r="E52" s="10" t="s">
        <v>66</v>
      </c>
      <c r="F52" s="10" t="s">
        <v>65</v>
      </c>
      <c r="G52" s="21">
        <v>0</v>
      </c>
      <c r="H52" s="21">
        <v>3820431.69</v>
      </c>
      <c r="I52" s="21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ht="22.5" x14ac:dyDescent="0.25">
      <c r="A53" s="10" t="s">
        <v>134</v>
      </c>
      <c r="B53" s="10" t="s">
        <v>135</v>
      </c>
      <c r="C53" s="10" t="s">
        <v>73</v>
      </c>
      <c r="D53" s="10" t="s">
        <v>70</v>
      </c>
      <c r="E53" s="10" t="s">
        <v>66</v>
      </c>
      <c r="F53" s="10" t="s">
        <v>65</v>
      </c>
      <c r="G53" s="21">
        <v>0</v>
      </c>
      <c r="H53" s="21">
        <v>5090627.03</v>
      </c>
      <c r="I53" s="21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ht="22.5" x14ac:dyDescent="0.25">
      <c r="A54" s="10" t="s">
        <v>136</v>
      </c>
      <c r="B54" s="10" t="s">
        <v>137</v>
      </c>
      <c r="C54" s="10" t="s">
        <v>73</v>
      </c>
      <c r="D54" s="10" t="s">
        <v>70</v>
      </c>
      <c r="E54" s="10" t="s">
        <v>66</v>
      </c>
      <c r="F54" s="10" t="s">
        <v>65</v>
      </c>
      <c r="G54" s="21">
        <v>0</v>
      </c>
      <c r="H54" s="21">
        <v>6954047.9000000004</v>
      </c>
      <c r="I54" s="21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ht="22.5" x14ac:dyDescent="0.25">
      <c r="A55" s="10" t="s">
        <v>138</v>
      </c>
      <c r="B55" s="10" t="s">
        <v>139</v>
      </c>
      <c r="C55" s="10" t="s">
        <v>73</v>
      </c>
      <c r="D55" s="10" t="s">
        <v>70</v>
      </c>
      <c r="E55" s="10" t="s">
        <v>66</v>
      </c>
      <c r="F55" s="10" t="s">
        <v>65</v>
      </c>
      <c r="G55" s="21">
        <v>0</v>
      </c>
      <c r="H55" s="21">
        <v>7789784.6900000004</v>
      </c>
      <c r="I55" s="21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140</v>
      </c>
      <c r="B56" s="10" t="s">
        <v>141</v>
      </c>
      <c r="C56" s="10" t="s">
        <v>73</v>
      </c>
      <c r="D56" s="10" t="s">
        <v>70</v>
      </c>
      <c r="E56" s="10" t="s">
        <v>66</v>
      </c>
      <c r="F56" s="10" t="s">
        <v>65</v>
      </c>
      <c r="G56" s="21">
        <v>0</v>
      </c>
      <c r="H56" s="21">
        <v>399556.82</v>
      </c>
      <c r="I56" s="21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142</v>
      </c>
      <c r="B57" s="10" t="s">
        <v>143</v>
      </c>
      <c r="C57" s="10" t="s">
        <v>73</v>
      </c>
      <c r="D57" s="10" t="s">
        <v>70</v>
      </c>
      <c r="E57" s="10" t="s">
        <v>66</v>
      </c>
      <c r="F57" s="10" t="s">
        <v>65</v>
      </c>
      <c r="G57" s="21">
        <v>0</v>
      </c>
      <c r="H57" s="21">
        <v>566015.97</v>
      </c>
      <c r="I57" s="21">
        <v>548050.57999999996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0.9682599238321844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144</v>
      </c>
      <c r="B58" s="10" t="s">
        <v>145</v>
      </c>
      <c r="C58" s="10" t="s">
        <v>73</v>
      </c>
      <c r="D58" s="10" t="s">
        <v>70</v>
      </c>
      <c r="E58" s="10" t="s">
        <v>66</v>
      </c>
      <c r="F58" s="10" t="s">
        <v>65</v>
      </c>
      <c r="G58" s="21">
        <v>0</v>
      </c>
      <c r="H58" s="21">
        <v>168795</v>
      </c>
      <c r="I58" s="21">
        <v>164884.76999999999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0.97683444414822707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146</v>
      </c>
      <c r="B59" s="10" t="s">
        <v>147</v>
      </c>
      <c r="C59" s="10" t="s">
        <v>73</v>
      </c>
      <c r="D59" s="10" t="s">
        <v>70</v>
      </c>
      <c r="E59" s="10" t="s">
        <v>66</v>
      </c>
      <c r="F59" s="10" t="s">
        <v>65</v>
      </c>
      <c r="G59" s="21">
        <v>0</v>
      </c>
      <c r="H59" s="21">
        <v>1684951.61</v>
      </c>
      <c r="I59" s="21">
        <v>1682483.06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0.9985349430895526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148</v>
      </c>
      <c r="B60" s="10" t="s">
        <v>149</v>
      </c>
      <c r="C60" s="10" t="s">
        <v>73</v>
      </c>
      <c r="D60" s="10" t="s">
        <v>70</v>
      </c>
      <c r="E60" s="10" t="s">
        <v>66</v>
      </c>
      <c r="F60" s="10" t="s">
        <v>65</v>
      </c>
      <c r="G60" s="21">
        <v>0</v>
      </c>
      <c r="H60" s="21">
        <v>1320317.1399999999</v>
      </c>
      <c r="I60" s="21">
        <v>1320045.3899999999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0.99979417823811634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150</v>
      </c>
      <c r="B61" s="10" t="s">
        <v>151</v>
      </c>
      <c r="C61" s="10" t="s">
        <v>73</v>
      </c>
      <c r="D61" s="10" t="s">
        <v>70</v>
      </c>
      <c r="E61" s="10" t="s">
        <v>66</v>
      </c>
      <c r="F61" s="10" t="s">
        <v>65</v>
      </c>
      <c r="G61" s="21">
        <v>0</v>
      </c>
      <c r="H61" s="21">
        <v>2644128.63</v>
      </c>
      <c r="I61" s="21">
        <v>2103796.08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0.79564816027879859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152</v>
      </c>
      <c r="B62" s="10" t="s">
        <v>153</v>
      </c>
      <c r="C62" s="10" t="s">
        <v>73</v>
      </c>
      <c r="D62" s="10" t="s">
        <v>70</v>
      </c>
      <c r="E62" s="10" t="s">
        <v>66</v>
      </c>
      <c r="F62" s="10" t="s">
        <v>65</v>
      </c>
      <c r="G62" s="21">
        <v>0</v>
      </c>
      <c r="H62" s="21">
        <v>847006.71</v>
      </c>
      <c r="I62" s="21">
        <v>847006.69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0.99999997638743621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154</v>
      </c>
      <c r="B63" s="10" t="s">
        <v>155</v>
      </c>
      <c r="C63" s="10" t="s">
        <v>73</v>
      </c>
      <c r="D63" s="10" t="s">
        <v>70</v>
      </c>
      <c r="E63" s="10" t="s">
        <v>66</v>
      </c>
      <c r="F63" s="10" t="s">
        <v>65</v>
      </c>
      <c r="G63" s="21">
        <v>0</v>
      </c>
      <c r="H63" s="21">
        <v>2348146.5699999998</v>
      </c>
      <c r="I63" s="21">
        <v>2323565.9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0.98953188428948879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156</v>
      </c>
      <c r="B64" s="10" t="s">
        <v>157</v>
      </c>
      <c r="C64" s="10" t="s">
        <v>73</v>
      </c>
      <c r="D64" s="10" t="s">
        <v>70</v>
      </c>
      <c r="E64" s="10" t="s">
        <v>66</v>
      </c>
      <c r="F64" s="10" t="s">
        <v>65</v>
      </c>
      <c r="G64" s="21">
        <v>0</v>
      </c>
      <c r="H64" s="21">
        <v>7491170.9699999997</v>
      </c>
      <c r="I64" s="21">
        <v>6441106.3899999997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0.85982637638291681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158</v>
      </c>
      <c r="B65" s="10" t="s">
        <v>159</v>
      </c>
      <c r="C65" s="10" t="s">
        <v>73</v>
      </c>
      <c r="D65" s="10" t="s">
        <v>70</v>
      </c>
      <c r="E65" s="10" t="s">
        <v>66</v>
      </c>
      <c r="F65" s="10" t="s">
        <v>65</v>
      </c>
      <c r="G65" s="21">
        <v>0</v>
      </c>
      <c r="H65" s="21">
        <v>2885260.07</v>
      </c>
      <c r="I65" s="21">
        <v>2854143.58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0.98921536040250269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160</v>
      </c>
      <c r="B66" s="10" t="s">
        <v>161</v>
      </c>
      <c r="C66" s="10" t="s">
        <v>73</v>
      </c>
      <c r="D66" s="10" t="s">
        <v>70</v>
      </c>
      <c r="E66" s="10" t="s">
        <v>66</v>
      </c>
      <c r="F66" s="10" t="s">
        <v>65</v>
      </c>
      <c r="G66" s="21">
        <v>0</v>
      </c>
      <c r="H66" s="21">
        <v>2151315.9500000002</v>
      </c>
      <c r="I66" s="21">
        <v>2151315.3199999998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0.99999970715598496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162</v>
      </c>
      <c r="B67" s="10" t="s">
        <v>163</v>
      </c>
      <c r="C67" s="10" t="s">
        <v>73</v>
      </c>
      <c r="D67" s="10" t="s">
        <v>70</v>
      </c>
      <c r="E67" s="10" t="s">
        <v>66</v>
      </c>
      <c r="F67" s="10" t="s">
        <v>65</v>
      </c>
      <c r="G67" s="21">
        <v>0</v>
      </c>
      <c r="H67" s="21">
        <v>1267326.8400000001</v>
      </c>
      <c r="I67" s="21">
        <v>1267326.32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0.99999958968753477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164</v>
      </c>
      <c r="B68" s="10" t="s">
        <v>165</v>
      </c>
      <c r="C68" s="10" t="s">
        <v>73</v>
      </c>
      <c r="D68" s="10" t="s">
        <v>70</v>
      </c>
      <c r="E68" s="10" t="s">
        <v>66</v>
      </c>
      <c r="F68" s="10" t="s">
        <v>65</v>
      </c>
      <c r="G68" s="21">
        <v>0</v>
      </c>
      <c r="H68" s="21">
        <v>4447990.1500000004</v>
      </c>
      <c r="I68" s="21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166</v>
      </c>
      <c r="B69" s="10" t="s">
        <v>167</v>
      </c>
      <c r="C69" s="10" t="s">
        <v>73</v>
      </c>
      <c r="D69" s="10" t="s">
        <v>70</v>
      </c>
      <c r="E69" s="10" t="s">
        <v>66</v>
      </c>
      <c r="F69" s="10" t="s">
        <v>65</v>
      </c>
      <c r="G69" s="21">
        <v>0</v>
      </c>
      <c r="H69" s="21">
        <v>2204427.0499999998</v>
      </c>
      <c r="I69" s="21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168</v>
      </c>
      <c r="B70" s="10" t="s">
        <v>169</v>
      </c>
      <c r="C70" s="10" t="s">
        <v>73</v>
      </c>
      <c r="D70" s="10" t="s">
        <v>70</v>
      </c>
      <c r="E70" s="10" t="s">
        <v>66</v>
      </c>
      <c r="F70" s="10" t="s">
        <v>65</v>
      </c>
      <c r="G70" s="21">
        <v>0</v>
      </c>
      <c r="H70" s="21">
        <v>1319614.27</v>
      </c>
      <c r="I70" s="21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ht="22.5" x14ac:dyDescent="0.25">
      <c r="A71" s="10" t="s">
        <v>170</v>
      </c>
      <c r="B71" s="10" t="s">
        <v>171</v>
      </c>
      <c r="C71" s="10" t="s">
        <v>73</v>
      </c>
      <c r="D71" s="10" t="s">
        <v>70</v>
      </c>
      <c r="E71" s="10" t="s">
        <v>66</v>
      </c>
      <c r="F71" s="10" t="s">
        <v>65</v>
      </c>
      <c r="G71" s="21">
        <v>0</v>
      </c>
      <c r="H71" s="21">
        <v>5345953.96</v>
      </c>
      <c r="I71" s="21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ht="22.5" x14ac:dyDescent="0.25">
      <c r="A72" s="10" t="s">
        <v>172</v>
      </c>
      <c r="B72" s="10" t="s">
        <v>173</v>
      </c>
      <c r="C72" s="10" t="s">
        <v>73</v>
      </c>
      <c r="D72" s="10" t="s">
        <v>70</v>
      </c>
      <c r="E72" s="10" t="s">
        <v>66</v>
      </c>
      <c r="F72" s="10" t="s">
        <v>65</v>
      </c>
      <c r="G72" s="21">
        <v>0</v>
      </c>
      <c r="H72" s="21">
        <v>5471575.1200000001</v>
      </c>
      <c r="I72" s="21">
        <v>0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0</v>
      </c>
      <c r="P72" s="6">
        <f>IF(J72=0,0,L72/J72)</f>
        <v>0</v>
      </c>
      <c r="Q72" s="6">
        <f>IF(L72=0,0,L72/K72)</f>
        <v>0</v>
      </c>
    </row>
    <row r="73" spans="1:17" ht="22.5" x14ac:dyDescent="0.25">
      <c r="A73" s="10" t="s">
        <v>174</v>
      </c>
      <c r="B73" s="10" t="s">
        <v>175</v>
      </c>
      <c r="C73" s="10" t="s">
        <v>73</v>
      </c>
      <c r="D73" s="10" t="s">
        <v>70</v>
      </c>
      <c r="E73" s="10" t="s">
        <v>66</v>
      </c>
      <c r="F73" s="10" t="s">
        <v>65</v>
      </c>
      <c r="G73" s="21">
        <v>0</v>
      </c>
      <c r="H73" s="21">
        <v>735983.34</v>
      </c>
      <c r="I73" s="21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ht="22.5" x14ac:dyDescent="0.25">
      <c r="A74" s="10" t="s">
        <v>176</v>
      </c>
      <c r="B74" s="10" t="s">
        <v>177</v>
      </c>
      <c r="C74" s="10" t="s">
        <v>73</v>
      </c>
      <c r="D74" s="10" t="s">
        <v>70</v>
      </c>
      <c r="E74" s="10" t="s">
        <v>66</v>
      </c>
      <c r="F74" s="10" t="s">
        <v>65</v>
      </c>
      <c r="G74" s="21">
        <v>0</v>
      </c>
      <c r="H74" s="21">
        <v>908443.68</v>
      </c>
      <c r="I74" s="21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ht="22.5" x14ac:dyDescent="0.25">
      <c r="A75" s="10" t="s">
        <v>178</v>
      </c>
      <c r="B75" s="10" t="s">
        <v>179</v>
      </c>
      <c r="C75" s="10" t="s">
        <v>73</v>
      </c>
      <c r="D75" s="10" t="s">
        <v>70</v>
      </c>
      <c r="E75" s="10" t="s">
        <v>66</v>
      </c>
      <c r="F75" s="10" t="s">
        <v>65</v>
      </c>
      <c r="G75" s="21">
        <v>0</v>
      </c>
      <c r="H75" s="21">
        <v>1528520.39</v>
      </c>
      <c r="I75" s="21">
        <v>0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0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180</v>
      </c>
      <c r="B76" s="10" t="s">
        <v>181</v>
      </c>
      <c r="C76" s="10" t="s">
        <v>182</v>
      </c>
      <c r="D76" s="10" t="s">
        <v>70</v>
      </c>
      <c r="E76" s="10" t="s">
        <v>66</v>
      </c>
      <c r="F76" s="10" t="s">
        <v>65</v>
      </c>
      <c r="G76" s="21">
        <v>0</v>
      </c>
      <c r="H76" s="21">
        <v>249739.38</v>
      </c>
      <c r="I76" s="21">
        <v>249738.61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0.99999691678581082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183</v>
      </c>
      <c r="B77" s="10" t="s">
        <v>184</v>
      </c>
      <c r="C77" s="10" t="s">
        <v>182</v>
      </c>
      <c r="D77" s="10" t="s">
        <v>70</v>
      </c>
      <c r="E77" s="10" t="s">
        <v>66</v>
      </c>
      <c r="F77" s="10" t="s">
        <v>65</v>
      </c>
      <c r="G77" s="21">
        <v>0</v>
      </c>
      <c r="H77" s="21">
        <v>399996.88</v>
      </c>
      <c r="I77" s="21">
        <v>399984.94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0.99997014976716814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185</v>
      </c>
      <c r="B78" s="10" t="s">
        <v>186</v>
      </c>
      <c r="C78" s="10" t="s">
        <v>187</v>
      </c>
      <c r="D78" s="10" t="s">
        <v>70</v>
      </c>
      <c r="E78" s="10" t="s">
        <v>66</v>
      </c>
      <c r="F78" s="10" t="s">
        <v>65</v>
      </c>
      <c r="G78" s="21">
        <v>0</v>
      </c>
      <c r="H78" s="21">
        <v>4513319.71</v>
      </c>
      <c r="I78" s="21">
        <v>4513319.71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1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188</v>
      </c>
      <c r="B79" s="10" t="s">
        <v>189</v>
      </c>
      <c r="C79" s="10" t="s">
        <v>187</v>
      </c>
      <c r="D79" s="10" t="s">
        <v>70</v>
      </c>
      <c r="E79" s="10" t="s">
        <v>66</v>
      </c>
      <c r="F79" s="10" t="s">
        <v>65</v>
      </c>
      <c r="G79" s="21">
        <v>0</v>
      </c>
      <c r="H79" s="21">
        <v>6230874</v>
      </c>
      <c r="I79" s="21">
        <v>3106945.14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0.4986371318052652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190</v>
      </c>
      <c r="B80" s="10" t="s">
        <v>191</v>
      </c>
      <c r="C80" s="10" t="s">
        <v>187</v>
      </c>
      <c r="D80" s="10" t="s">
        <v>70</v>
      </c>
      <c r="E80" s="10" t="s">
        <v>66</v>
      </c>
      <c r="F80" s="10" t="s">
        <v>65</v>
      </c>
      <c r="G80" s="21">
        <v>0</v>
      </c>
      <c r="H80" s="21">
        <v>40344.980000000003</v>
      </c>
      <c r="I80" s="21">
        <v>0</v>
      </c>
      <c r="J80" s="5"/>
      <c r="K80" s="5"/>
      <c r="L80" s="5"/>
      <c r="M80" s="8" t="s">
        <v>17</v>
      </c>
      <c r="N80" s="7">
        <f>IF(G80&gt;0,I80/G80,0)</f>
        <v>0</v>
      </c>
      <c r="O80" s="7">
        <f>IF(H80&gt;0,I80/H80,0)</f>
        <v>0</v>
      </c>
      <c r="P80" s="6">
        <f>IF(J80=0,0,L80/J80)</f>
        <v>0</v>
      </c>
      <c r="Q80" s="6">
        <f>IF(L80=0,0,L80/K80)</f>
        <v>0</v>
      </c>
    </row>
    <row r="81" spans="1:17" x14ac:dyDescent="0.25">
      <c r="A81" s="10" t="s">
        <v>192</v>
      </c>
      <c r="B81" s="10" t="s">
        <v>193</v>
      </c>
      <c r="C81" s="10" t="s">
        <v>187</v>
      </c>
      <c r="D81" s="10" t="s">
        <v>70</v>
      </c>
      <c r="E81" s="10" t="s">
        <v>66</v>
      </c>
      <c r="F81" s="10" t="s">
        <v>65</v>
      </c>
      <c r="G81" s="21">
        <v>0</v>
      </c>
      <c r="H81" s="21">
        <v>232299.94</v>
      </c>
      <c r="I81" s="21">
        <v>228838.78</v>
      </c>
      <c r="J81" s="5"/>
      <c r="K81" s="5"/>
      <c r="L81" s="5"/>
      <c r="M81" s="8" t="s">
        <v>17</v>
      </c>
      <c r="N81" s="7">
        <f>IF(G81&gt;0,I81/G81,0)</f>
        <v>0</v>
      </c>
      <c r="O81" s="7">
        <f>IF(H81&gt;0,I81/H81,0)</f>
        <v>0.98510046967726295</v>
      </c>
      <c r="P81" s="6">
        <f>IF(J81=0,0,L81/J81)</f>
        <v>0</v>
      </c>
      <c r="Q81" s="6">
        <f>IF(L81=0,0,L81/K81)</f>
        <v>0</v>
      </c>
    </row>
    <row r="82" spans="1:17" ht="22.5" x14ac:dyDescent="0.25">
      <c r="A82" s="10" t="s">
        <v>194</v>
      </c>
      <c r="B82" s="10" t="s">
        <v>195</v>
      </c>
      <c r="C82" s="10" t="s">
        <v>187</v>
      </c>
      <c r="D82" s="10" t="s">
        <v>70</v>
      </c>
      <c r="E82" s="10" t="s">
        <v>66</v>
      </c>
      <c r="F82" s="10" t="s">
        <v>65</v>
      </c>
      <c r="G82" s="21">
        <v>0</v>
      </c>
      <c r="H82" s="21">
        <v>19314.22</v>
      </c>
      <c r="I82" s="21">
        <v>0</v>
      </c>
      <c r="J82" s="5"/>
      <c r="K82" s="5"/>
      <c r="L82" s="5"/>
      <c r="M82" s="8" t="s">
        <v>17</v>
      </c>
      <c r="N82" s="7">
        <f>IF(G82&gt;0,I82/G82,0)</f>
        <v>0</v>
      </c>
      <c r="O82" s="7">
        <f>IF(H82&gt;0,I82/H82,0)</f>
        <v>0</v>
      </c>
      <c r="P82" s="6">
        <f>IF(J82=0,0,L82/J82)</f>
        <v>0</v>
      </c>
      <c r="Q82" s="6">
        <f>IF(L82=0,0,L82/K82)</f>
        <v>0</v>
      </c>
    </row>
    <row r="83" spans="1:17" x14ac:dyDescent="0.25">
      <c r="A83" s="10" t="s">
        <v>196</v>
      </c>
      <c r="B83" s="10" t="s">
        <v>197</v>
      </c>
      <c r="C83" s="10" t="s">
        <v>187</v>
      </c>
      <c r="D83" s="10" t="s">
        <v>70</v>
      </c>
      <c r="E83" s="10" t="s">
        <v>66</v>
      </c>
      <c r="F83" s="10" t="s">
        <v>65</v>
      </c>
      <c r="G83" s="21">
        <v>0</v>
      </c>
      <c r="H83" s="21">
        <v>1450000</v>
      </c>
      <c r="I83" s="21">
        <v>0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0</v>
      </c>
      <c r="P83" s="6">
        <f>IF(J83=0,0,L83/J83)</f>
        <v>0</v>
      </c>
      <c r="Q83" s="6">
        <f>IF(L83=0,0,L83/K83)</f>
        <v>0</v>
      </c>
    </row>
    <row r="84" spans="1:17" x14ac:dyDescent="0.25">
      <c r="A84" s="10" t="s">
        <v>198</v>
      </c>
      <c r="B84" s="10" t="s">
        <v>199</v>
      </c>
      <c r="C84" s="10" t="s">
        <v>200</v>
      </c>
      <c r="D84" s="10" t="s">
        <v>70</v>
      </c>
      <c r="E84" s="10" t="s">
        <v>66</v>
      </c>
      <c r="F84" s="10" t="s">
        <v>65</v>
      </c>
      <c r="G84" s="21">
        <v>0</v>
      </c>
      <c r="H84" s="21">
        <v>265394.73</v>
      </c>
      <c r="I84" s="21">
        <v>265394.73</v>
      </c>
      <c r="J84" s="5"/>
      <c r="K84" s="5"/>
      <c r="L84" s="5"/>
      <c r="M84" s="8" t="s">
        <v>17</v>
      </c>
      <c r="N84" s="7">
        <f>IF(G84&gt;0,I84/G84,0)</f>
        <v>0</v>
      </c>
      <c r="O84" s="7">
        <f>IF(H84&gt;0,I84/H84,0)</f>
        <v>1</v>
      </c>
      <c r="P84" s="6">
        <f>IF(J84=0,0,L84/J84)</f>
        <v>0</v>
      </c>
      <c r="Q84" s="6">
        <f>IF(L84=0,0,L84/K84)</f>
        <v>0</v>
      </c>
    </row>
    <row r="85" spans="1:17" ht="22.5" x14ac:dyDescent="0.25">
      <c r="A85" s="10" t="s">
        <v>201</v>
      </c>
      <c r="B85" s="10" t="s">
        <v>202</v>
      </c>
      <c r="C85" s="10" t="s">
        <v>200</v>
      </c>
      <c r="D85" s="10" t="s">
        <v>70</v>
      </c>
      <c r="E85" s="10" t="s">
        <v>66</v>
      </c>
      <c r="F85" s="10" t="s">
        <v>65</v>
      </c>
      <c r="G85" s="21">
        <v>0</v>
      </c>
      <c r="H85" s="21">
        <v>67461.7</v>
      </c>
      <c r="I85" s="21">
        <v>67461.7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1</v>
      </c>
      <c r="P85" s="6">
        <f>IF(J85=0,0,L85/J85)</f>
        <v>0</v>
      </c>
      <c r="Q85" s="6">
        <f>IF(L85=0,0,L85/K85)</f>
        <v>0</v>
      </c>
    </row>
    <row r="86" spans="1:17" x14ac:dyDescent="0.25">
      <c r="A86" s="10" t="s">
        <v>203</v>
      </c>
      <c r="B86" s="10" t="s">
        <v>204</v>
      </c>
      <c r="C86" s="10" t="s">
        <v>200</v>
      </c>
      <c r="D86" s="10" t="s">
        <v>70</v>
      </c>
      <c r="E86" s="10" t="s">
        <v>66</v>
      </c>
      <c r="F86" s="10" t="s">
        <v>65</v>
      </c>
      <c r="G86" s="21">
        <v>0</v>
      </c>
      <c r="H86" s="21">
        <v>186947.04</v>
      </c>
      <c r="I86" s="21">
        <v>186947.04</v>
      </c>
      <c r="J86" s="5"/>
      <c r="K86" s="5"/>
      <c r="L86" s="5"/>
      <c r="M86" s="8" t="s">
        <v>17</v>
      </c>
      <c r="N86" s="7">
        <f>IF(G86&gt;0,I86/G86,0)</f>
        <v>0</v>
      </c>
      <c r="O86" s="7">
        <f>IF(H86&gt;0,I86/H86,0)</f>
        <v>1</v>
      </c>
      <c r="P86" s="6">
        <f>IF(J86=0,0,L86/J86)</f>
        <v>0</v>
      </c>
      <c r="Q86" s="6">
        <f>IF(L86=0,0,L86/K86)</f>
        <v>0</v>
      </c>
    </row>
    <row r="87" spans="1:17" x14ac:dyDescent="0.25">
      <c r="A87" s="10" t="s">
        <v>205</v>
      </c>
      <c r="B87" s="10" t="s">
        <v>206</v>
      </c>
      <c r="C87" s="10" t="s">
        <v>200</v>
      </c>
      <c r="D87" s="10" t="s">
        <v>70</v>
      </c>
      <c r="E87" s="10" t="s">
        <v>66</v>
      </c>
      <c r="F87" s="10" t="s">
        <v>65</v>
      </c>
      <c r="G87" s="21">
        <v>0</v>
      </c>
      <c r="H87" s="21">
        <v>4636272.63</v>
      </c>
      <c r="I87" s="21">
        <v>4634748.3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0.99967121648754287</v>
      </c>
      <c r="P87" s="6">
        <f>IF(J87=0,0,L87/J87)</f>
        <v>0</v>
      </c>
      <c r="Q87" s="6">
        <f>IF(L87=0,0,L87/K87)</f>
        <v>0</v>
      </c>
    </row>
    <row r="88" spans="1:17" x14ac:dyDescent="0.25">
      <c r="A88" s="10" t="s">
        <v>207</v>
      </c>
      <c r="B88" s="10" t="s">
        <v>208</v>
      </c>
      <c r="C88" s="10" t="s">
        <v>200</v>
      </c>
      <c r="D88" s="10" t="s">
        <v>70</v>
      </c>
      <c r="E88" s="10" t="s">
        <v>66</v>
      </c>
      <c r="F88" s="10" t="s">
        <v>65</v>
      </c>
      <c r="G88" s="21">
        <v>0</v>
      </c>
      <c r="H88" s="21">
        <v>8060750.0999999996</v>
      </c>
      <c r="I88" s="21">
        <v>8008544.7199999997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0.99352350843874937</v>
      </c>
      <c r="P88" s="6">
        <f>IF(J88=0,0,L88/J88)</f>
        <v>0</v>
      </c>
      <c r="Q88" s="6">
        <f>IF(L88=0,0,L88/K88)</f>
        <v>0</v>
      </c>
    </row>
    <row r="89" spans="1:17" x14ac:dyDescent="0.25">
      <c r="A89" s="10" t="s">
        <v>209</v>
      </c>
      <c r="B89" s="10" t="s">
        <v>210</v>
      </c>
      <c r="C89" s="10" t="s">
        <v>200</v>
      </c>
      <c r="D89" s="10" t="s">
        <v>70</v>
      </c>
      <c r="E89" s="10" t="s">
        <v>66</v>
      </c>
      <c r="F89" s="10" t="s">
        <v>65</v>
      </c>
      <c r="G89" s="21">
        <v>0</v>
      </c>
      <c r="H89" s="21">
        <v>1576933.77</v>
      </c>
      <c r="I89" s="21">
        <v>1576933.77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1</v>
      </c>
      <c r="P89" s="6">
        <f>IF(J89=0,0,L89/J89)</f>
        <v>0</v>
      </c>
      <c r="Q89" s="6">
        <f>IF(L89=0,0,L89/K89)</f>
        <v>0</v>
      </c>
    </row>
    <row r="90" spans="1:17" x14ac:dyDescent="0.25">
      <c r="A90" s="10" t="s">
        <v>211</v>
      </c>
      <c r="B90" s="10" t="s">
        <v>212</v>
      </c>
      <c r="C90" s="10" t="s">
        <v>200</v>
      </c>
      <c r="D90" s="10" t="s">
        <v>70</v>
      </c>
      <c r="E90" s="10" t="s">
        <v>66</v>
      </c>
      <c r="F90" s="10" t="s">
        <v>65</v>
      </c>
      <c r="G90" s="21">
        <v>0</v>
      </c>
      <c r="H90" s="21">
        <v>4483827.1399999997</v>
      </c>
      <c r="I90" s="21">
        <v>4483827.13</v>
      </c>
      <c r="J90" s="5"/>
      <c r="K90" s="5"/>
      <c r="L90" s="5"/>
      <c r="M90" s="8" t="s">
        <v>17</v>
      </c>
      <c r="N90" s="7">
        <f>IF(G90&gt;0,I90/G90,0)</f>
        <v>0</v>
      </c>
      <c r="O90" s="7">
        <f>IF(H90&gt;0,I90/H90,0)</f>
        <v>0.99999999776976245</v>
      </c>
      <c r="P90" s="6">
        <f>IF(J90=0,0,L90/J90)</f>
        <v>0</v>
      </c>
      <c r="Q90" s="6">
        <f>IF(L90=0,0,L90/K90)</f>
        <v>0</v>
      </c>
    </row>
    <row r="91" spans="1:17" x14ac:dyDescent="0.25">
      <c r="A91" s="10" t="s">
        <v>213</v>
      </c>
      <c r="B91" s="10" t="s">
        <v>214</v>
      </c>
      <c r="C91" s="10" t="s">
        <v>200</v>
      </c>
      <c r="D91" s="10" t="s">
        <v>70</v>
      </c>
      <c r="E91" s="10" t="s">
        <v>66</v>
      </c>
      <c r="F91" s="10" t="s">
        <v>65</v>
      </c>
      <c r="G91" s="21">
        <v>0</v>
      </c>
      <c r="H91" s="21">
        <v>212997.65</v>
      </c>
      <c r="I91" s="21">
        <v>212997.63</v>
      </c>
      <c r="J91" s="5"/>
      <c r="K91" s="5"/>
      <c r="L91" s="5"/>
      <c r="M91" s="8" t="s">
        <v>17</v>
      </c>
      <c r="N91" s="7">
        <f>IF(G91&gt;0,I91/G91,0)</f>
        <v>0</v>
      </c>
      <c r="O91" s="7">
        <f>IF(H91&gt;0,I91/H91,0)</f>
        <v>0.99999990610225042</v>
      </c>
      <c r="P91" s="6">
        <f>IF(J91=0,0,L91/J91)</f>
        <v>0</v>
      </c>
      <c r="Q91" s="6">
        <f>IF(L91=0,0,L91/K91)</f>
        <v>0</v>
      </c>
    </row>
    <row r="92" spans="1:17" x14ac:dyDescent="0.25">
      <c r="A92" s="10" t="s">
        <v>215</v>
      </c>
      <c r="B92" s="10" t="s">
        <v>216</v>
      </c>
      <c r="C92" s="10" t="s">
        <v>200</v>
      </c>
      <c r="D92" s="10" t="s">
        <v>70</v>
      </c>
      <c r="E92" s="10" t="s">
        <v>66</v>
      </c>
      <c r="F92" s="10" t="s">
        <v>65</v>
      </c>
      <c r="G92" s="21">
        <v>0</v>
      </c>
      <c r="H92" s="21">
        <v>1038682.14</v>
      </c>
      <c r="I92" s="21">
        <v>1038579.19</v>
      </c>
      <c r="J92" s="5"/>
      <c r="K92" s="5"/>
      <c r="L92" s="5"/>
      <c r="M92" s="8" t="s">
        <v>17</v>
      </c>
      <c r="N92" s="7">
        <f>IF(G92&gt;0,I92/G92,0)</f>
        <v>0</v>
      </c>
      <c r="O92" s="7">
        <f>IF(H92&gt;0,I92/H92,0)</f>
        <v>0.99990088401828103</v>
      </c>
      <c r="P92" s="6">
        <f>IF(J92=0,0,L92/J92)</f>
        <v>0</v>
      </c>
      <c r="Q92" s="6">
        <f>IF(L92=0,0,L92/K92)</f>
        <v>0</v>
      </c>
    </row>
    <row r="93" spans="1:17" x14ac:dyDescent="0.25">
      <c r="A93" s="10" t="s">
        <v>217</v>
      </c>
      <c r="B93" s="10" t="s">
        <v>218</v>
      </c>
      <c r="C93" s="10" t="s">
        <v>200</v>
      </c>
      <c r="D93" s="10" t="s">
        <v>70</v>
      </c>
      <c r="E93" s="10" t="s">
        <v>66</v>
      </c>
      <c r="F93" s="10" t="s">
        <v>65</v>
      </c>
      <c r="G93" s="21">
        <v>0</v>
      </c>
      <c r="H93" s="21">
        <v>1852216.8</v>
      </c>
      <c r="I93" s="21">
        <v>1817531.35</v>
      </c>
      <c r="J93" s="5"/>
      <c r="K93" s="5"/>
      <c r="L93" s="5"/>
      <c r="M93" s="8" t="s">
        <v>17</v>
      </c>
      <c r="N93" s="7">
        <f>IF(G93&gt;0,I93/G93,0)</f>
        <v>0</v>
      </c>
      <c r="O93" s="7">
        <f>IF(H93&gt;0,I93/H93,0)</f>
        <v>0.98127354745945505</v>
      </c>
      <c r="P93" s="6">
        <f>IF(J93=0,0,L93/J93)</f>
        <v>0</v>
      </c>
      <c r="Q93" s="6">
        <f>IF(L93=0,0,L93/K93)</f>
        <v>0</v>
      </c>
    </row>
    <row r="94" spans="1:17" ht="22.5" x14ac:dyDescent="0.25">
      <c r="A94" s="10" t="s">
        <v>219</v>
      </c>
      <c r="B94" s="10" t="s">
        <v>220</v>
      </c>
      <c r="C94" s="10" t="s">
        <v>200</v>
      </c>
      <c r="D94" s="10" t="s">
        <v>70</v>
      </c>
      <c r="E94" s="10" t="s">
        <v>66</v>
      </c>
      <c r="F94" s="10" t="s">
        <v>65</v>
      </c>
      <c r="G94" s="21">
        <v>0</v>
      </c>
      <c r="H94" s="21">
        <v>327731.19</v>
      </c>
      <c r="I94" s="21">
        <v>327731.19</v>
      </c>
      <c r="J94" s="5"/>
      <c r="K94" s="5"/>
      <c r="L94" s="5"/>
      <c r="M94" s="8" t="s">
        <v>17</v>
      </c>
      <c r="N94" s="7">
        <f>IF(G94&gt;0,I94/G94,0)</f>
        <v>0</v>
      </c>
      <c r="O94" s="7">
        <f>IF(H94&gt;0,I94/H94,0)</f>
        <v>1</v>
      </c>
      <c r="P94" s="6">
        <f>IF(J94=0,0,L94/J94)</f>
        <v>0</v>
      </c>
      <c r="Q94" s="6">
        <f>IF(L94=0,0,L94/K94)</f>
        <v>0</v>
      </c>
    </row>
    <row r="95" spans="1:17" x14ac:dyDescent="0.25">
      <c r="A95" s="10" t="s">
        <v>221</v>
      </c>
      <c r="B95" s="10" t="s">
        <v>222</v>
      </c>
      <c r="C95" s="10" t="s">
        <v>200</v>
      </c>
      <c r="D95" s="10" t="s">
        <v>70</v>
      </c>
      <c r="E95" s="10" t="s">
        <v>66</v>
      </c>
      <c r="F95" s="10" t="s">
        <v>65</v>
      </c>
      <c r="G95" s="21">
        <v>0</v>
      </c>
      <c r="H95" s="21">
        <v>7600000</v>
      </c>
      <c r="I95" s="21">
        <v>0</v>
      </c>
      <c r="J95" s="5"/>
      <c r="K95" s="5"/>
      <c r="L95" s="5"/>
      <c r="M95" s="8" t="s">
        <v>17</v>
      </c>
      <c r="N95" s="7">
        <f>IF(G95&gt;0,I95/G95,0)</f>
        <v>0</v>
      </c>
      <c r="O95" s="7">
        <f>IF(H95&gt;0,I95/H95,0)</f>
        <v>0</v>
      </c>
      <c r="P95" s="6">
        <f>IF(J95=0,0,L95/J95)</f>
        <v>0</v>
      </c>
      <c r="Q95" s="6">
        <f>IF(L95=0,0,L95/K95)</f>
        <v>0</v>
      </c>
    </row>
    <row r="96" spans="1:17" x14ac:dyDescent="0.25">
      <c r="A96" s="10" t="s">
        <v>223</v>
      </c>
      <c r="B96" s="10" t="s">
        <v>224</v>
      </c>
      <c r="C96" s="10" t="s">
        <v>200</v>
      </c>
      <c r="D96" s="10" t="s">
        <v>70</v>
      </c>
      <c r="E96" s="10" t="s">
        <v>66</v>
      </c>
      <c r="F96" s="10" t="s">
        <v>65</v>
      </c>
      <c r="G96" s="21">
        <v>0</v>
      </c>
      <c r="H96" s="21">
        <v>3000000</v>
      </c>
      <c r="I96" s="21">
        <v>0</v>
      </c>
      <c r="J96" s="5"/>
      <c r="K96" s="5"/>
      <c r="L96" s="5"/>
      <c r="M96" s="8" t="s">
        <v>17</v>
      </c>
      <c r="N96" s="7">
        <f>IF(G96&gt;0,I96/G96,0)</f>
        <v>0</v>
      </c>
      <c r="O96" s="7">
        <f>IF(H96&gt;0,I96/H96,0)</f>
        <v>0</v>
      </c>
      <c r="P96" s="6">
        <f>IF(J96=0,0,L96/J96)</f>
        <v>0</v>
      </c>
      <c r="Q96" s="6">
        <f>IF(L96=0,0,L96/K96)</f>
        <v>0</v>
      </c>
    </row>
    <row r="97" spans="1:18" x14ac:dyDescent="0.25">
      <c r="A97" s="10" t="s">
        <v>225</v>
      </c>
      <c r="B97" s="10" t="s">
        <v>226</v>
      </c>
      <c r="C97" s="10" t="s">
        <v>200</v>
      </c>
      <c r="D97" s="10" t="s">
        <v>70</v>
      </c>
      <c r="E97" s="10" t="s">
        <v>66</v>
      </c>
      <c r="F97" s="10" t="s">
        <v>65</v>
      </c>
      <c r="G97" s="21">
        <v>0</v>
      </c>
      <c r="H97" s="21">
        <v>2200000</v>
      </c>
      <c r="I97" s="21">
        <v>0</v>
      </c>
      <c r="J97" s="5"/>
      <c r="K97" s="5"/>
      <c r="L97" s="5"/>
      <c r="M97" s="8" t="s">
        <v>17</v>
      </c>
      <c r="N97" s="7">
        <f>IF(G97&gt;0,I97/G97,0)</f>
        <v>0</v>
      </c>
      <c r="O97" s="7">
        <f>IF(H97&gt;0,I97/H97,0)</f>
        <v>0</v>
      </c>
      <c r="P97" s="6">
        <f>IF(J97=0,0,L97/J97)</f>
        <v>0</v>
      </c>
      <c r="Q97" s="6">
        <f>IF(L97=0,0,L97/K97)</f>
        <v>0</v>
      </c>
    </row>
    <row r="98" spans="1:18" x14ac:dyDescent="0.25">
      <c r="A98" s="10" t="s">
        <v>227</v>
      </c>
      <c r="B98" s="10" t="s">
        <v>228</v>
      </c>
      <c r="C98" s="10" t="s">
        <v>229</v>
      </c>
      <c r="D98" s="10" t="s">
        <v>70</v>
      </c>
      <c r="E98" s="10" t="s">
        <v>66</v>
      </c>
      <c r="F98" s="10" t="s">
        <v>65</v>
      </c>
      <c r="G98" s="21">
        <v>0</v>
      </c>
      <c r="H98" s="21">
        <v>146127.64000000001</v>
      </c>
      <c r="I98" s="21">
        <v>146069.20000000001</v>
      </c>
      <c r="J98" s="5"/>
      <c r="K98" s="5"/>
      <c r="L98" s="5"/>
      <c r="M98" s="8" t="s">
        <v>17</v>
      </c>
      <c r="N98" s="7">
        <f>IF(G98&gt;0,I98/G98,0)</f>
        <v>0</v>
      </c>
      <c r="O98" s="7">
        <f>IF(H98&gt;0,I98/H98,0)</f>
        <v>0.99960007565988196</v>
      </c>
      <c r="P98" s="6">
        <f>IF(J98=0,0,L98/J98)</f>
        <v>0</v>
      </c>
      <c r="Q98" s="6">
        <f>IF(L98=0,0,L98/K98)</f>
        <v>0</v>
      </c>
    </row>
    <row r="99" spans="1:18" x14ac:dyDescent="0.25">
      <c r="A99" s="10" t="s">
        <v>230</v>
      </c>
      <c r="B99" s="10" t="s">
        <v>231</v>
      </c>
      <c r="C99" s="10" t="s">
        <v>229</v>
      </c>
      <c r="D99" s="10" t="s">
        <v>70</v>
      </c>
      <c r="E99" s="10" t="s">
        <v>66</v>
      </c>
      <c r="F99" s="10" t="s">
        <v>65</v>
      </c>
      <c r="G99" s="21">
        <v>0</v>
      </c>
      <c r="H99" s="21">
        <v>2078698.09</v>
      </c>
      <c r="I99" s="21">
        <v>0</v>
      </c>
      <c r="J99" s="5"/>
      <c r="K99" s="5"/>
      <c r="L99" s="5"/>
      <c r="M99" s="8" t="s">
        <v>17</v>
      </c>
      <c r="N99" s="7">
        <f>IF(G99&gt;0,I99/G99,0)</f>
        <v>0</v>
      </c>
      <c r="O99" s="7">
        <f>IF(H99&gt;0,I99/H99,0)</f>
        <v>0</v>
      </c>
      <c r="P99" s="6">
        <f>IF(J99=0,0,L99/J99)</f>
        <v>0</v>
      </c>
      <c r="Q99" s="6">
        <f>IF(L99=0,0,L99/K99)</f>
        <v>0</v>
      </c>
    </row>
    <row r="100" spans="1:18" x14ac:dyDescent="0.25">
      <c r="A100" s="10" t="s">
        <v>232</v>
      </c>
      <c r="B100" s="10" t="s">
        <v>233</v>
      </c>
      <c r="C100" s="10" t="s">
        <v>229</v>
      </c>
      <c r="D100" s="10" t="s">
        <v>70</v>
      </c>
      <c r="E100" s="10" t="s">
        <v>66</v>
      </c>
      <c r="F100" s="10" t="s">
        <v>65</v>
      </c>
      <c r="G100" s="21">
        <v>0</v>
      </c>
      <c r="H100" s="21">
        <v>5651903.2199999997</v>
      </c>
      <c r="I100" s="21">
        <v>5648540.1799999997</v>
      </c>
      <c r="J100" s="5"/>
      <c r="K100" s="5"/>
      <c r="L100" s="5"/>
      <c r="M100" s="8" t="s">
        <v>17</v>
      </c>
      <c r="N100" s="7">
        <f>IF(G100&gt;0,I100/G100,0)</f>
        <v>0</v>
      </c>
      <c r="O100" s="7">
        <f>IF(H100&gt;0,I100/H100,0)</f>
        <v>0.99940497211840085</v>
      </c>
      <c r="P100" s="6">
        <f>IF(J100=0,0,L100/J100)</f>
        <v>0</v>
      </c>
      <c r="Q100" s="6">
        <f>IF(L100=0,0,L100/K100)</f>
        <v>0</v>
      </c>
    </row>
    <row r="101" spans="1:18" x14ac:dyDescent="0.25">
      <c r="A101" s="10" t="s">
        <v>234</v>
      </c>
      <c r="B101" s="10" t="s">
        <v>235</v>
      </c>
      <c r="C101" s="10" t="s">
        <v>229</v>
      </c>
      <c r="D101" s="10" t="s">
        <v>70</v>
      </c>
      <c r="E101" s="10" t="s">
        <v>66</v>
      </c>
      <c r="F101" s="10" t="s">
        <v>65</v>
      </c>
      <c r="G101" s="21">
        <v>0</v>
      </c>
      <c r="H101" s="21">
        <v>247977.91</v>
      </c>
      <c r="I101" s="21">
        <v>247977.9</v>
      </c>
      <c r="J101" s="5"/>
      <c r="K101" s="5"/>
      <c r="L101" s="5"/>
      <c r="M101" s="8" t="s">
        <v>17</v>
      </c>
      <c r="N101" s="7">
        <f>IF(G101&gt;0,I101/G101,0)</f>
        <v>0</v>
      </c>
      <c r="O101" s="7">
        <f>IF(H101&gt;0,I101/H101,0)</f>
        <v>0.99999995967382738</v>
      </c>
      <c r="P101" s="6">
        <f>IF(J101=0,0,L101/J101)</f>
        <v>0</v>
      </c>
      <c r="Q101" s="6">
        <f>IF(L101=0,0,L101/K101)</f>
        <v>0</v>
      </c>
    </row>
    <row r="102" spans="1:18" x14ac:dyDescent="0.25">
      <c r="G102" s="22">
        <f>SUM(G4:G101)</f>
        <v>182138565</v>
      </c>
      <c r="H102" s="22">
        <f>SUM(H4:H101)</f>
        <v>421196901.33999979</v>
      </c>
      <c r="I102" s="22">
        <f>SUM(I4:I101)</f>
        <v>136203243.55999997</v>
      </c>
      <c r="P102" s="12">
        <f t="shared" ref="P102" si="0">IF(J102=0,0,L102/J102)</f>
        <v>0</v>
      </c>
      <c r="Q102" s="12">
        <f t="shared" ref="Q102" si="1">IF(L102=0,0,L102/K102)</f>
        <v>0</v>
      </c>
      <c r="R102" s="11"/>
    </row>
    <row r="103" spans="1:18" x14ac:dyDescent="0.25">
      <c r="A103" t="s">
        <v>21</v>
      </c>
      <c r="P103" s="11"/>
      <c r="Q103" s="11"/>
    </row>
  </sheetData>
  <mergeCells count="5">
    <mergeCell ref="A1:Q1"/>
    <mergeCell ref="G2:I2"/>
    <mergeCell ref="J2:M2"/>
    <mergeCell ref="N2:O2"/>
    <mergeCell ref="P2:Q2"/>
  </mergeCells>
  <pageMargins left="0.31496062992125984" right="0.31496062992125984" top="0.35433070866141736" bottom="0.35433070866141736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Angélica Guadalupe González Gallardo</cp:lastModifiedBy>
  <cp:lastPrinted>2026-07-16T18:14:27Z</cp:lastPrinted>
  <dcterms:created xsi:type="dcterms:W3CDTF">2023-06-21T19:35:53Z</dcterms:created>
  <dcterms:modified xsi:type="dcterms:W3CDTF">2026-07-16T18:14:39Z</dcterms:modified>
</cp:coreProperties>
</file>