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gelica.gonzalez\Desktop\2do. TRIM-2026 INF. FINANC.TRIM (PUBLICACION)\"/>
    </mc:Choice>
  </mc:AlternateContent>
  <bookViews>
    <workbookView xWindow="0" yWindow="0" windowWidth="13065" windowHeight="3735" tabRatio="885"/>
  </bookViews>
  <sheets>
    <sheet name="COG" sheetId="6" r:id="rId1"/>
  </sheets>
  <definedNames>
    <definedName name="_xlnm._FilterDatabase" localSheetId="0" hidden="1">COG!$A$3:$G$75</definedName>
  </definedNames>
  <calcPr calcId="162913"/>
</workbook>
</file>

<file path=xl/calcChain.xml><?xml version="1.0" encoding="utf-8"?>
<calcChain xmlns="http://schemas.openxmlformats.org/spreadsheetml/2006/main">
  <c r="D5" i="6" l="1"/>
  <c r="G5" i="6" s="1"/>
  <c r="D6" i="6"/>
  <c r="G6" i="6" s="1"/>
  <c r="D7" i="6"/>
  <c r="G7" i="6" s="1"/>
  <c r="D8" i="6"/>
  <c r="G8" i="6" s="1"/>
  <c r="D9" i="6"/>
  <c r="G9" i="6" s="1"/>
  <c r="D10" i="6"/>
  <c r="G10" i="6" s="1"/>
  <c r="D11" i="6"/>
  <c r="G11" i="6" s="1"/>
  <c r="D75" i="6"/>
  <c r="G75" i="6" s="1"/>
  <c r="D74" i="6"/>
  <c r="G74" i="6" s="1"/>
  <c r="D73" i="6"/>
  <c r="G73" i="6" s="1"/>
  <c r="D72" i="6"/>
  <c r="G72" i="6" s="1"/>
  <c r="D71" i="6"/>
  <c r="G71" i="6" s="1"/>
  <c r="D70" i="6"/>
  <c r="G70" i="6" s="1"/>
  <c r="D69" i="6"/>
  <c r="G69" i="6" s="1"/>
  <c r="D67" i="6"/>
  <c r="G67" i="6" s="1"/>
  <c r="D66" i="6"/>
  <c r="G66" i="6" s="1"/>
  <c r="D65" i="6"/>
  <c r="G65" i="6" s="1"/>
  <c r="D63" i="6"/>
  <c r="G63" i="6" s="1"/>
  <c r="D62" i="6"/>
  <c r="G62" i="6" s="1"/>
  <c r="D61" i="6"/>
  <c r="G61" i="6" s="1"/>
  <c r="D60" i="6"/>
  <c r="G60" i="6" s="1"/>
  <c r="D59" i="6"/>
  <c r="G59" i="6" s="1"/>
  <c r="D58" i="6"/>
  <c r="G58" i="6" s="1"/>
  <c r="D57" i="6"/>
  <c r="G57" i="6" s="1"/>
  <c r="D55" i="6"/>
  <c r="G55" i="6" s="1"/>
  <c r="D54" i="6"/>
  <c r="G54" i="6" s="1"/>
  <c r="D53" i="6"/>
  <c r="G53" i="6" s="1"/>
  <c r="D51" i="6"/>
  <c r="G51" i="6" s="1"/>
  <c r="D50" i="6"/>
  <c r="G50" i="6" s="1"/>
  <c r="D49" i="6"/>
  <c r="G49" i="6" s="1"/>
  <c r="D48" i="6"/>
  <c r="G48" i="6" s="1"/>
  <c r="D47" i="6"/>
  <c r="G47" i="6" s="1"/>
  <c r="D46" i="6"/>
  <c r="G46" i="6" s="1"/>
  <c r="D45" i="6"/>
  <c r="G45" i="6" s="1"/>
  <c r="D44" i="6"/>
  <c r="G44" i="6" s="1"/>
  <c r="D43" i="6"/>
  <c r="G43" i="6" s="1"/>
  <c r="D41" i="6"/>
  <c r="G41" i="6" s="1"/>
  <c r="D40" i="6"/>
  <c r="G40" i="6" s="1"/>
  <c r="D39" i="6"/>
  <c r="G39" i="6" s="1"/>
  <c r="D38" i="6"/>
  <c r="G38" i="6" s="1"/>
  <c r="D37" i="6"/>
  <c r="G37" i="6" s="1"/>
  <c r="D36" i="6"/>
  <c r="G36" i="6" s="1"/>
  <c r="D35" i="6"/>
  <c r="G35" i="6" s="1"/>
  <c r="D34" i="6"/>
  <c r="G34" i="6" s="1"/>
  <c r="D33" i="6"/>
  <c r="G33" i="6" s="1"/>
  <c r="D31" i="6"/>
  <c r="G31" i="6" s="1"/>
  <c r="D30" i="6"/>
  <c r="G30" i="6" s="1"/>
  <c r="D29" i="6"/>
  <c r="G29" i="6" s="1"/>
  <c r="D28" i="6"/>
  <c r="G28" i="6" s="1"/>
  <c r="D27" i="6"/>
  <c r="G27" i="6" s="1"/>
  <c r="D26" i="6"/>
  <c r="G26" i="6" s="1"/>
  <c r="D25" i="6"/>
  <c r="G25" i="6" s="1"/>
  <c r="D24" i="6"/>
  <c r="G24" i="6" s="1"/>
  <c r="D23" i="6"/>
  <c r="G23" i="6" s="1"/>
  <c r="D21" i="6"/>
  <c r="G21" i="6" s="1"/>
  <c r="D20" i="6"/>
  <c r="G20" i="6" s="1"/>
  <c r="D19" i="6"/>
  <c r="G19" i="6" s="1"/>
  <c r="D18" i="6"/>
  <c r="G18" i="6" s="1"/>
  <c r="D17" i="6"/>
  <c r="G17" i="6" s="1"/>
  <c r="D16" i="6"/>
  <c r="G16" i="6" s="1"/>
  <c r="D15" i="6"/>
  <c r="G15" i="6" s="1"/>
  <c r="D14" i="6"/>
  <c r="G14" i="6" s="1"/>
  <c r="D13" i="6"/>
  <c r="G13" i="6" s="1"/>
  <c r="F68" i="6"/>
  <c r="F64" i="6"/>
  <c r="F56" i="6"/>
  <c r="F52" i="6"/>
  <c r="F42" i="6"/>
  <c r="F32" i="6"/>
  <c r="F22" i="6"/>
  <c r="F12" i="6"/>
  <c r="F4" i="6"/>
  <c r="E68" i="6"/>
  <c r="E64" i="6"/>
  <c r="E56" i="6"/>
  <c r="E52" i="6"/>
  <c r="E42" i="6"/>
  <c r="E32" i="6"/>
  <c r="E22" i="6"/>
  <c r="E12" i="6"/>
  <c r="E4" i="6"/>
  <c r="C68" i="6"/>
  <c r="C64" i="6"/>
  <c r="C56" i="6"/>
  <c r="C52" i="6"/>
  <c r="C42" i="6"/>
  <c r="C32" i="6"/>
  <c r="C22" i="6"/>
  <c r="C12" i="6"/>
  <c r="C4" i="6"/>
  <c r="B68" i="6"/>
  <c r="B64" i="6"/>
  <c r="B56" i="6"/>
  <c r="B52" i="6"/>
  <c r="B42" i="6"/>
  <c r="B32" i="6"/>
  <c r="B22" i="6"/>
  <c r="B12" i="6"/>
  <c r="B4" i="6"/>
  <c r="D52" i="6" l="1"/>
  <c r="G52" i="6" s="1"/>
  <c r="D42" i="6"/>
  <c r="G42" i="6" s="1"/>
  <c r="D68" i="6"/>
  <c r="G68" i="6" s="1"/>
  <c r="D12" i="6"/>
  <c r="G12" i="6" s="1"/>
  <c r="D22" i="6"/>
  <c r="G22" i="6" s="1"/>
  <c r="D32" i="6"/>
  <c r="G32" i="6" s="1"/>
  <c r="D64" i="6"/>
  <c r="G64" i="6" s="1"/>
  <c r="D56" i="6"/>
  <c r="G56" i="6" s="1"/>
  <c r="F76" i="6"/>
  <c r="B76" i="6"/>
  <c r="C76" i="6"/>
  <c r="D4" i="6"/>
  <c r="E76" i="6"/>
  <c r="D76" i="6" l="1"/>
  <c r="G4" i="6"/>
  <c r="G76" i="6" s="1"/>
</calcChain>
</file>

<file path=xl/sharedStrings.xml><?xml version="1.0" encoding="utf-8"?>
<sst xmlns="http://schemas.openxmlformats.org/spreadsheetml/2006/main" count="83" uniqueCount="83">
  <si>
    <t>Otros Servicios Generales</t>
  </si>
  <si>
    <t>Seguridad Social</t>
  </si>
  <si>
    <t>Previsiones</t>
  </si>
  <si>
    <t>Donativos</t>
  </si>
  <si>
    <t>Participaciones</t>
  </si>
  <si>
    <t>Aportaciones</t>
  </si>
  <si>
    <t>Convenios</t>
  </si>
  <si>
    <t>Pensiones y Jubilaciones</t>
  </si>
  <si>
    <t>Concepto</t>
  </si>
  <si>
    <t>Aprobado</t>
  </si>
  <si>
    <t>Modificado</t>
  </si>
  <si>
    <t>Devengado</t>
  </si>
  <si>
    <t>Pagado</t>
  </si>
  <si>
    <t>Subejercicio</t>
  </si>
  <si>
    <t>Egresos</t>
  </si>
  <si>
    <t>Servicios Personales</t>
  </si>
  <si>
    <t>Servicios Generales</t>
  </si>
  <si>
    <t>Inversión Pública</t>
  </si>
  <si>
    <t>Deuda Pública</t>
  </si>
  <si>
    <t>Remuneraciones al Personal de Carácter Permanente</t>
  </si>
  <si>
    <t>Remuneraciones al Personal de Carácter Transitorio</t>
  </si>
  <si>
    <t>Remuneraciones Adicionales y Especiales</t>
  </si>
  <si>
    <t>Otras Prestaciones Sociales y Económicas</t>
  </si>
  <si>
    <t>Pago de Estímulos a Servidores Públicos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</si>
  <si>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</si>
  <si>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</si>
  <si>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</si>
  <si>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</si>
  <si>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</si>
  <si>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</si>
  <si>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</si>
  <si>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</si>
  <si>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</si>
  <si>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</si>
  <si>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</si>
  <si>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</si>
  <si>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</si>
  <si>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</si>
  <si>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Traslado y Viáticos</t>
  </si>
  <si>
    <t>Servicios Oficiales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</si>
  <si>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</si>
  <si>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</si>
  <si>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</si>
  <si>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</si>
  <si>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</si>
  <si>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</si>
  <si>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Transferencias al Exterior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</si>
  <si>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</si>
  <si>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</si>
  <si>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</si>
  <si>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</si>
  <si>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</si>
  <si>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</si>
  <si>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</si>
  <si>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</si>
  <si>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</si>
  <si>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Obra Pública en Bienes de Dominio Público</t>
  </si>
  <si>
    <t>Obra Pública en Bienes Propios</t>
  </si>
  <si>
    <t>Proyectos Productivos y Acciones de Fomento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</si>
  <si>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</si>
  <si>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</si>
  <si>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</si>
  <si>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</si>
  <si>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</si>
  <si>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</si>
  <si>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</si>
  <si>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</si>
  <si>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</si>
  <si>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</si>
  <si>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</si>
  <si>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</si>
  <si>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</si>
  <si>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Ampliaciones/ (Reducciones)</t>
  </si>
  <si>
    <t>“Bajo protesta de decir verdad declaramos que los Estados Financieros y sus notas, son razonablemente correctos y son responsabilidad del emisor”</t>
  </si>
  <si>
    <t>Materiales y Suministros</t>
  </si>
  <si>
    <t>Transferencias, Asignaciones, Subsidios y Otras Ayudas</t>
  </si>
  <si>
    <t>Bienes Muebles, Inmuebles e Intangibles</t>
  </si>
  <si>
    <t>Inversiones Financieras y Otras Provisiones</t>
  </si>
  <si>
    <t>Participaciones y Aportaciones</t>
  </si>
  <si>
    <t>Total del Egreso</t>
  </si>
  <si>
    <t>Servicios de Comunicación Social y Publicidad</t>
  </si>
  <si>
    <t>Inversiones Para el Fomento de Actividades Productivas</t>
  </si>
  <si>
    <t>MUNICIPIO DE SALAMANCA, GUANAJUATO.
Estado Analítico del Ejercicio del Presupuesto de Egresos
Clasificación por Objeto del Gasto (Capítulo y Concepto)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</si>
</sst>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9"/>
      <name val="Arial"/>
      <family val="2"/>
    </font>
    <font>
      <sz val="9"/>
      <color theme="1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color theme="1"/>
      <name val="Arial"/>
      <family val="2"/>
    </font>
    <font>
      <sz val="9"/>
      <color theme="0"/>
      <name val="Arial"/>
      <family val="2"/>
    </font>
    <font>
      <b/>
      <sz val="9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40">
    <xf numFmtId="0" fontId="0" fillId="0" borderId="0"/>
    <xf numFmtId="164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4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/>
    <xf numFmtId="0" fontId="4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34">
    <xf numFmtId="0" fontId="0" fillId="0" borderId="0" xfId="0"/>
    <xf numFmtId="0" fontId="7" fillId="0" borderId="0" xfId="0" applyFont="1" applyProtection="1">
      <protection locked="0"/>
    </xf>
    <xf numFmtId="0" fontId="6" fillId="2" borderId="5" xfId="9" applyFont="1" applyFill="1" applyBorder="1" applyAlignment="1">
      <alignment vertical="center"/>
    </xf>
    <xf numFmtId="0" fontId="6" fillId="2" borderId="6" xfId="9" applyFont="1" applyFill="1" applyBorder="1" applyAlignment="1">
      <alignment horizontal="center" vertical="center"/>
    </xf>
    <xf numFmtId="4" fontId="6" fillId="2" borderId="1" xfId="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 applyProtection="1">
      <alignment horizontal="center"/>
      <protection locked="0"/>
    </xf>
    <xf numFmtId="4" fontId="6" fillId="0" borderId="1" xfId="0" applyNumberFormat="1" applyFont="1" applyBorder="1" applyProtection="1">
      <protection locked="0"/>
    </xf>
    <xf numFmtId="4" fontId="8" fillId="0" borderId="7" xfId="0" applyNumberFormat="1" applyFont="1" applyBorder="1" applyProtection="1">
      <protection locked="0"/>
    </xf>
    <xf numFmtId="4" fontId="8" fillId="0" borderId="6" xfId="0" applyNumberFormat="1" applyFont="1" applyBorder="1" applyProtection="1">
      <protection locked="0"/>
    </xf>
    <xf numFmtId="4" fontId="8" fillId="0" borderId="0" xfId="0" applyNumberFormat="1" applyFont="1" applyBorder="1" applyProtection="1">
      <protection locked="0"/>
    </xf>
    <xf numFmtId="0" fontId="6" fillId="0" borderId="7" xfId="0" applyFont="1" applyBorder="1" applyAlignment="1">
      <alignment horizontal="left"/>
    </xf>
    <xf numFmtId="4" fontId="6" fillId="2" borderId="0" xfId="9" applyNumberFormat="1" applyFont="1" applyFill="1" applyBorder="1" applyAlignment="1">
      <alignment horizontal="center" vertical="center" wrapText="1"/>
    </xf>
    <xf numFmtId="4" fontId="6" fillId="0" borderId="0" xfId="0" applyNumberFormat="1" applyFont="1" applyBorder="1" applyProtection="1">
      <protection locked="0"/>
    </xf>
    <xf numFmtId="0" fontId="8" fillId="0" borderId="7" xfId="0" applyFont="1" applyBorder="1" applyAlignment="1">
      <alignment horizontal="left" indent="1"/>
    </xf>
    <xf numFmtId="0" fontId="6" fillId="0" borderId="5" xfId="0" applyFont="1" applyBorder="1" applyAlignment="1">
      <alignment horizontal="left"/>
    </xf>
    <xf numFmtId="0" fontId="11" fillId="0" borderId="0" xfId="0" applyFont="1" applyBorder="1" applyAlignment="1">
      <alignment horizontal="center" vertical="center" wrapText="1"/>
    </xf>
    <xf numFmtId="4" fontId="6" fillId="0" borderId="5" xfId="0" applyNumberFormat="1" applyFont="1" applyBorder="1" applyProtection="1">
      <protection locked="0"/>
    </xf>
    <xf numFmtId="0" fontId="8" fillId="0" borderId="7" xfId="0" applyFont="1" applyBorder="1" applyAlignment="1">
      <alignment horizontal="left"/>
    </xf>
    <xf numFmtId="0" fontId="12" fillId="0" borderId="0" xfId="0" applyFont="1" applyBorder="1" applyAlignment="1">
      <alignment horizontal="left"/>
    </xf>
    <xf numFmtId="4" fontId="6" fillId="0" borderId="7" xfId="0" applyNumberFormat="1" applyFont="1" applyBorder="1" applyProtection="1">
      <protection locked="0"/>
    </xf>
    <xf numFmtId="0" fontId="8" fillId="0" borderId="6" xfId="0" applyFont="1" applyBorder="1" applyAlignment="1">
      <alignment horizontal="left" indent="1"/>
    </xf>
    <xf numFmtId="0" fontId="0" fillId="0" borderId="0" xfId="0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horizontal="center"/>
      <protection locked="0"/>
    </xf>
    <xf numFmtId="0" fontId="9" fillId="2" borderId="2" xfId="9" applyFont="1" applyFill="1" applyBorder="1" applyAlignment="1" applyProtection="1">
      <alignment horizontal="center" vertical="center" wrapText="1"/>
      <protection locked="0"/>
    </xf>
    <xf numFmtId="0" fontId="9" fillId="2" borderId="3" xfId="9" applyFont="1" applyFill="1" applyBorder="1" applyAlignment="1" applyProtection="1">
      <alignment horizontal="center" vertical="center" wrapText="1"/>
      <protection locked="0"/>
    </xf>
    <xf numFmtId="0" fontId="9" fillId="2" borderId="4" xfId="9" applyFont="1" applyFill="1" applyBorder="1" applyAlignment="1" applyProtection="1">
      <alignment horizontal="center" vertical="center" wrapText="1"/>
      <protection locked="0"/>
    </xf>
    <xf numFmtId="4" fontId="6" fillId="2" borderId="5" xfId="9" applyNumberFormat="1" applyFont="1" applyFill="1" applyBorder="1" applyAlignment="1">
      <alignment horizontal="center" vertical="center" wrapText="1"/>
    </xf>
    <xf numFmtId="4" fontId="6" fillId="2" borderId="6" xfId="9" applyNumberFormat="1" applyFont="1" applyFill="1" applyBorder="1" applyAlignment="1">
      <alignment horizontal="center" vertical="center" wrapText="1"/>
    </xf>
    <xf numFmtId="0" fontId="6" fillId="2" borderId="2" xfId="9" applyFont="1" applyFill="1" applyBorder="1" applyAlignment="1" applyProtection="1">
      <alignment horizontal="center" vertical="center" wrapText="1"/>
      <protection locked="0"/>
    </xf>
    <xf numFmtId="0" fontId="6" fillId="2" borderId="3" xfId="9" applyFont="1" applyFill="1" applyBorder="1" applyAlignment="1" applyProtection="1">
      <alignment horizontal="center" vertical="center" wrapText="1"/>
      <protection locked="0"/>
    </xf>
    <xf numFmtId="0" fontId="6" fillId="2" borderId="4" xfId="9" applyFont="1" applyFill="1" applyBorder="1" applyAlignment="1" applyProtection="1">
      <alignment horizontal="center" vertical="center" wrapText="1"/>
      <protection locked="0"/>
    </xf>
  </cellXfs>
  <cellStyles count="40">
    <cellStyle name="Euro" xfId="1"/>
    <cellStyle name="Millares 2" xfId="2"/>
    <cellStyle name="Millares 2 2" xfId="3"/>
    <cellStyle name="Millares 2 2 2" xfId="33"/>
    <cellStyle name="Millares 2 2 3" xfId="25"/>
    <cellStyle name="Millares 2 2 4" xfId="17"/>
    <cellStyle name="Millares 2 3" xfId="4"/>
    <cellStyle name="Millares 2 3 2" xfId="34"/>
    <cellStyle name="Millares 2 3 3" xfId="26"/>
    <cellStyle name="Millares 2 3 4" xfId="18"/>
    <cellStyle name="Millares 2 4" xfId="32"/>
    <cellStyle name="Millares 2 5" xfId="24"/>
    <cellStyle name="Millares 2 6" xfId="16"/>
    <cellStyle name="Millares 3" xfId="5"/>
    <cellStyle name="Millares 3 2" xfId="35"/>
    <cellStyle name="Millares 3 3" xfId="27"/>
    <cellStyle name="Millares 3 4" xfId="19"/>
    <cellStyle name="Moneda 2" xfId="6"/>
    <cellStyle name="Moneda 2 2" xfId="36"/>
    <cellStyle name="Moneda 2 3" xfId="28"/>
    <cellStyle name="Moneda 2 4" xfId="20"/>
    <cellStyle name="Normal" xfId="0" builtinId="0"/>
    <cellStyle name="Normal 2" xfId="7"/>
    <cellStyle name="Normal 2 2" xfId="8"/>
    <cellStyle name="Normal 2 3" xfId="37"/>
    <cellStyle name="Normal 2 4" xfId="29"/>
    <cellStyle name="Normal 2 5" xfId="21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39"/>
    <cellStyle name="Normal 6 2 3" xfId="31"/>
    <cellStyle name="Normal 6 2 4" xfId="23"/>
    <cellStyle name="Normal 6 3" xfId="38"/>
    <cellStyle name="Normal 6 4" xfId="30"/>
    <cellStyle name="Normal 6 5" xfId="2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8"/>
  <sheetViews>
    <sheetView showGridLines="0" tabSelected="1" workbookViewId="0">
      <selection activeCell="A83" sqref="A83:F92"/>
    </sheetView>
  </sheetViews>
  <sheetFormatPr baseColWidth="10" defaultColWidth="12" defaultRowHeight="12" x14ac:dyDescent="0.2"/>
  <cols>
    <col min="1" max="1" width="59.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8" ht="73.5" customHeight="1" thickBot="1" x14ac:dyDescent="0.25">
      <c r="A1" s="26" t="s">
        <v>82</v>
      </c>
      <c r="B1" s="27"/>
      <c r="C1" s="27"/>
      <c r="D1" s="27"/>
      <c r="E1" s="27"/>
      <c r="F1" s="27"/>
      <c r="G1" s="28"/>
    </row>
    <row r="2" spans="1:8" ht="18" customHeight="1" thickBot="1" x14ac:dyDescent="0.25">
      <c r="A2" s="2"/>
      <c r="B2" s="31" t="s">
        <v>14</v>
      </c>
      <c r="C2" s="32"/>
      <c r="D2" s="32"/>
      <c r="E2" s="32"/>
      <c r="F2" s="33"/>
      <c r="G2" s="29" t="s">
        <v>13</v>
      </c>
    </row>
    <row r="3" spans="1:8" ht="31.5" customHeight="1" thickBot="1" x14ac:dyDescent="0.25">
      <c r="A3" s="3" t="s">
        <v>8</v>
      </c>
      <c r="B3" s="4" t="s">
        <v>9</v>
      </c>
      <c r="C3" s="4" t="s">
        <v>72</v>
      </c>
      <c r="D3" s="4" t="s">
        <v>10</v>
      </c>
      <c r="E3" s="11" t="s">
        <v>11</v>
      </c>
      <c r="F3" s="4" t="s">
        <v>12</v>
      </c>
      <c r="G3" s="30"/>
    </row>
    <row r="4" spans="1:8" x14ac:dyDescent="0.2">
      <c r="A4" s="14" t="s">
        <v>15</v>
      </c>
      <c r="B4" s="12">
        <f>SUM(B5:B11)</f>
        <v>550360640.01999998</v>
      </c>
      <c r="C4" s="16">
        <f>SUM(C5:C11)</f>
        <v>0</v>
      </c>
      <c r="D4" s="12">
        <f>B4+C4</f>
        <v>550360640.01999998</v>
      </c>
      <c r="E4" s="16">
        <f>SUM(E5:E11)</f>
        <v>214145328.28</v>
      </c>
      <c r="F4" s="12">
        <f>SUM(F5:F11)</f>
        <v>214145328.28</v>
      </c>
      <c r="G4" s="16">
        <f>D4-E4</f>
        <v>336215311.74000001</v>
      </c>
    </row>
    <row r="5" spans="1:8" x14ac:dyDescent="0.2">
      <c r="A5" s="13" t="s">
        <v>19</v>
      </c>
      <c r="B5" s="9">
        <v>314219738.25</v>
      </c>
      <c r="C5" s="7">
        <v>-1509522.59</v>
      </c>
      <c r="D5" s="9">
        <f t="shared" ref="D5:D68" si="0">B5+C5</f>
        <v>312710215.66000003</v>
      </c>
      <c r="E5" s="7">
        <v>133388245.58</v>
      </c>
      <c r="F5" s="9">
        <v>133388245.58</v>
      </c>
      <c r="G5" s="7">
        <f t="shared" ref="G5:G68" si="1">D5-E5</f>
        <v>179321970.08000004</v>
      </c>
      <c r="H5" s="15">
        <v>1100</v>
      </c>
    </row>
    <row r="6" spans="1:8" x14ac:dyDescent="0.2">
      <c r="A6" s="13" t="s">
        <v>20</v>
      </c>
      <c r="B6" s="9">
        <v>2500000</v>
      </c>
      <c r="C6" s="7">
        <v>0</v>
      </c>
      <c r="D6" s="9">
        <f t="shared" si="0"/>
        <v>2500000</v>
      </c>
      <c r="E6" s="7">
        <v>2444542.1</v>
      </c>
      <c r="F6" s="9">
        <v>2444542.1</v>
      </c>
      <c r="G6" s="7">
        <f t="shared" si="1"/>
        <v>55457.899999999907</v>
      </c>
      <c r="H6" s="15">
        <v>1200</v>
      </c>
    </row>
    <row r="7" spans="1:8" x14ac:dyDescent="0.2">
      <c r="A7" s="13" t="s">
        <v>21</v>
      </c>
      <c r="B7" s="9">
        <v>63163140.380000003</v>
      </c>
      <c r="C7" s="7">
        <v>1548114.62</v>
      </c>
      <c r="D7" s="9">
        <f t="shared" si="0"/>
        <v>64711255</v>
      </c>
      <c r="E7" s="7">
        <v>15047708.51</v>
      </c>
      <c r="F7" s="9">
        <v>15047708.51</v>
      </c>
      <c r="G7" s="7">
        <f t="shared" si="1"/>
        <v>49663546.490000002</v>
      </c>
      <c r="H7" s="15">
        <v>1300</v>
      </c>
    </row>
    <row r="8" spans="1:8" x14ac:dyDescent="0.2">
      <c r="A8" s="13" t="s">
        <v>1</v>
      </c>
      <c r="B8" s="9">
        <v>128470119.26000001</v>
      </c>
      <c r="C8" s="7">
        <v>-45949.83</v>
      </c>
      <c r="D8" s="9">
        <f t="shared" si="0"/>
        <v>128424169.43000001</v>
      </c>
      <c r="E8" s="7">
        <v>45115149.93</v>
      </c>
      <c r="F8" s="9">
        <v>45115149.93</v>
      </c>
      <c r="G8" s="7">
        <f t="shared" si="1"/>
        <v>83309019.5</v>
      </c>
      <c r="H8" s="15">
        <v>1400</v>
      </c>
    </row>
    <row r="9" spans="1:8" x14ac:dyDescent="0.2">
      <c r="A9" s="13" t="s">
        <v>22</v>
      </c>
      <c r="B9" s="9">
        <v>41694642.130000003</v>
      </c>
      <c r="C9" s="7">
        <v>320357.8</v>
      </c>
      <c r="D9" s="9">
        <f t="shared" si="0"/>
        <v>42014999.93</v>
      </c>
      <c r="E9" s="7">
        <v>18149682.16</v>
      </c>
      <c r="F9" s="9">
        <v>18149682.16</v>
      </c>
      <c r="G9" s="7">
        <f t="shared" si="1"/>
        <v>23865317.77</v>
      </c>
      <c r="H9" s="15">
        <v>1500</v>
      </c>
    </row>
    <row r="10" spans="1:8" x14ac:dyDescent="0.2">
      <c r="A10" s="13" t="s">
        <v>2</v>
      </c>
      <c r="B10" s="9">
        <v>313000</v>
      </c>
      <c r="C10" s="7">
        <v>-313000</v>
      </c>
      <c r="D10" s="9">
        <f t="shared" si="0"/>
        <v>0</v>
      </c>
      <c r="E10" s="7">
        <v>0</v>
      </c>
      <c r="F10" s="9">
        <v>0</v>
      </c>
      <c r="G10" s="7">
        <f t="shared" si="1"/>
        <v>0</v>
      </c>
      <c r="H10" s="15">
        <v>1600</v>
      </c>
    </row>
    <row r="11" spans="1:8" x14ac:dyDescent="0.2">
      <c r="A11" s="13" t="s">
        <v>23</v>
      </c>
      <c r="B11" s="9">
        <v>0</v>
      </c>
      <c r="C11" s="7">
        <v>0</v>
      </c>
      <c r="D11" s="9">
        <f t="shared" si="0"/>
        <v>0</v>
      </c>
      <c r="E11" s="7">
        <v>0</v>
      </c>
      <c r="F11" s="9">
        <v>0</v>
      </c>
      <c r="G11" s="7">
        <f t="shared" si="1"/>
        <v>0</v>
      </c>
      <c r="H11" s="15">
        <v>1700</v>
      </c>
    </row>
    <row r="12" spans="1:8" x14ac:dyDescent="0.2">
      <c r="A12" s="10" t="s">
        <v>74</v>
      </c>
      <c r="B12" s="12">
        <f>SUM(B13:B21)</f>
        <v>89227862.489999995</v>
      </c>
      <c r="C12" s="19">
        <f>SUM(C13:C21)</f>
        <v>17135005.279999997</v>
      </c>
      <c r="D12" s="12">
        <f t="shared" si="0"/>
        <v>106362867.77</v>
      </c>
      <c r="E12" s="19">
        <f>SUM(E13:E21)</f>
        <v>33498442.969999999</v>
      </c>
      <c r="F12" s="12">
        <f>SUM(F13:F21)</f>
        <v>33496122.969999999</v>
      </c>
      <c r="G12" s="19">
        <f t="shared" si="1"/>
        <v>72864424.799999997</v>
      </c>
      <c r="H12" s="18">
        <v>0</v>
      </c>
    </row>
    <row r="13" spans="1:8" x14ac:dyDescent="0.2">
      <c r="A13" s="13" t="s">
        <v>24</v>
      </c>
      <c r="B13" s="9">
        <v>9033000</v>
      </c>
      <c r="C13" s="7">
        <v>-735259.2</v>
      </c>
      <c r="D13" s="9">
        <f t="shared" si="0"/>
        <v>8297740.7999999998</v>
      </c>
      <c r="E13" s="7">
        <v>5216343.55</v>
      </c>
      <c r="F13" s="9">
        <v>5216343.55</v>
      </c>
      <c r="G13" s="7">
        <f t="shared" si="1"/>
        <v>3081397.25</v>
      </c>
      <c r="H13" s="15">
        <v>2100</v>
      </c>
    </row>
    <row r="14" spans="1:8" x14ac:dyDescent="0.2">
      <c r="A14" s="13" t="s">
        <v>25</v>
      </c>
      <c r="B14" s="9">
        <v>4333387</v>
      </c>
      <c r="C14" s="7">
        <v>427247.32</v>
      </c>
      <c r="D14" s="9">
        <f t="shared" si="0"/>
        <v>4760634.32</v>
      </c>
      <c r="E14" s="7">
        <v>1903392.66</v>
      </c>
      <c r="F14" s="9">
        <v>1903392.66</v>
      </c>
      <c r="G14" s="7">
        <f t="shared" si="1"/>
        <v>2857241.66</v>
      </c>
      <c r="H14" s="15">
        <v>2200</v>
      </c>
    </row>
    <row r="15" spans="1:8" x14ac:dyDescent="0.2">
      <c r="A15" s="13" t="s">
        <v>26</v>
      </c>
      <c r="B15" s="9">
        <v>15000</v>
      </c>
      <c r="C15" s="7">
        <v>0</v>
      </c>
      <c r="D15" s="9">
        <f t="shared" si="0"/>
        <v>15000</v>
      </c>
      <c r="E15" s="7">
        <v>0</v>
      </c>
      <c r="F15" s="9">
        <v>0</v>
      </c>
      <c r="G15" s="7">
        <f t="shared" si="1"/>
        <v>15000</v>
      </c>
      <c r="H15" s="15">
        <v>2300</v>
      </c>
    </row>
    <row r="16" spans="1:8" x14ac:dyDescent="0.2">
      <c r="A16" s="13" t="s">
        <v>27</v>
      </c>
      <c r="B16" s="9">
        <v>24237600</v>
      </c>
      <c r="C16" s="7">
        <v>13219809.35</v>
      </c>
      <c r="D16" s="9">
        <f t="shared" si="0"/>
        <v>37457409.350000001</v>
      </c>
      <c r="E16" s="7">
        <v>4451842.6900000004</v>
      </c>
      <c r="F16" s="9">
        <v>4451842.6900000004</v>
      </c>
      <c r="G16" s="7">
        <f t="shared" si="1"/>
        <v>33005566.66</v>
      </c>
      <c r="H16" s="15">
        <v>2400</v>
      </c>
    </row>
    <row r="17" spans="1:8" x14ac:dyDescent="0.2">
      <c r="A17" s="13" t="s">
        <v>28</v>
      </c>
      <c r="B17" s="9">
        <v>1632000</v>
      </c>
      <c r="C17" s="7">
        <v>280000</v>
      </c>
      <c r="D17" s="9">
        <f t="shared" si="0"/>
        <v>1912000</v>
      </c>
      <c r="E17" s="7">
        <v>241410.58</v>
      </c>
      <c r="F17" s="9">
        <v>241410.58</v>
      </c>
      <c r="G17" s="7">
        <f t="shared" si="1"/>
        <v>1670589.42</v>
      </c>
      <c r="H17" s="15">
        <v>2500</v>
      </c>
    </row>
    <row r="18" spans="1:8" x14ac:dyDescent="0.2">
      <c r="A18" s="13" t="s">
        <v>29</v>
      </c>
      <c r="B18" s="9">
        <v>22524975.489999998</v>
      </c>
      <c r="C18" s="7">
        <v>5329645.29</v>
      </c>
      <c r="D18" s="9">
        <f t="shared" si="0"/>
        <v>27854620.779999997</v>
      </c>
      <c r="E18" s="7">
        <v>17684232.18</v>
      </c>
      <c r="F18" s="9">
        <v>17684232.18</v>
      </c>
      <c r="G18" s="7">
        <f t="shared" si="1"/>
        <v>10170388.599999998</v>
      </c>
      <c r="H18" s="15">
        <v>2600</v>
      </c>
    </row>
    <row r="19" spans="1:8" x14ac:dyDescent="0.2">
      <c r="A19" s="13" t="s">
        <v>30</v>
      </c>
      <c r="B19" s="9">
        <v>15294400</v>
      </c>
      <c r="C19" s="7">
        <v>2581715.2000000002</v>
      </c>
      <c r="D19" s="9">
        <f t="shared" si="0"/>
        <v>17876115.199999999</v>
      </c>
      <c r="E19" s="7">
        <v>1419502.02</v>
      </c>
      <c r="F19" s="9">
        <v>1419502.02</v>
      </c>
      <c r="G19" s="7">
        <f t="shared" si="1"/>
        <v>16456613.18</v>
      </c>
      <c r="H19" s="15">
        <v>2700</v>
      </c>
    </row>
    <row r="20" spans="1:8" x14ac:dyDescent="0.2">
      <c r="A20" s="13" t="s">
        <v>31</v>
      </c>
      <c r="B20" s="9">
        <v>1550000</v>
      </c>
      <c r="C20" s="7">
        <v>250000</v>
      </c>
      <c r="D20" s="9">
        <f t="shared" si="0"/>
        <v>1800000</v>
      </c>
      <c r="E20" s="7">
        <v>250000</v>
      </c>
      <c r="F20" s="9">
        <v>250000</v>
      </c>
      <c r="G20" s="7">
        <f t="shared" si="1"/>
        <v>1550000</v>
      </c>
      <c r="H20" s="15">
        <v>2800</v>
      </c>
    </row>
    <row r="21" spans="1:8" x14ac:dyDescent="0.2">
      <c r="A21" s="13" t="s">
        <v>32</v>
      </c>
      <c r="B21" s="9">
        <v>10607500</v>
      </c>
      <c r="C21" s="7">
        <v>-4218152.68</v>
      </c>
      <c r="D21" s="9">
        <f t="shared" si="0"/>
        <v>6389347.3200000003</v>
      </c>
      <c r="E21" s="7">
        <v>2331719.29</v>
      </c>
      <c r="F21" s="9">
        <v>2329399.29</v>
      </c>
      <c r="G21" s="7">
        <f t="shared" si="1"/>
        <v>4057628.0300000003</v>
      </c>
      <c r="H21" s="15">
        <v>2900</v>
      </c>
    </row>
    <row r="22" spans="1:8" x14ac:dyDescent="0.2">
      <c r="A22" s="10" t="s">
        <v>16</v>
      </c>
      <c r="B22" s="12">
        <f>SUM(B23:B31)</f>
        <v>143107409.88999999</v>
      </c>
      <c r="C22" s="19">
        <f>SUM(C23:C31)</f>
        <v>110993466.61999997</v>
      </c>
      <c r="D22" s="12">
        <f t="shared" si="0"/>
        <v>254100876.50999996</v>
      </c>
      <c r="E22" s="19">
        <f>SUM(E23:E31)</f>
        <v>107893376.82000001</v>
      </c>
      <c r="F22" s="12">
        <f>SUM(F23:F31)</f>
        <v>107891046.88000001</v>
      </c>
      <c r="G22" s="19">
        <f t="shared" si="1"/>
        <v>146207499.68999994</v>
      </c>
      <c r="H22" s="18">
        <v>0</v>
      </c>
    </row>
    <row r="23" spans="1:8" x14ac:dyDescent="0.2">
      <c r="A23" s="13" t="s">
        <v>33</v>
      </c>
      <c r="B23" s="9">
        <v>27597784.440000001</v>
      </c>
      <c r="C23" s="7">
        <v>8031549.2000000002</v>
      </c>
      <c r="D23" s="9">
        <f t="shared" si="0"/>
        <v>35629333.640000001</v>
      </c>
      <c r="E23" s="7">
        <v>23407811.719999999</v>
      </c>
      <c r="F23" s="9">
        <v>23407811.719999999</v>
      </c>
      <c r="G23" s="7">
        <f t="shared" si="1"/>
        <v>12221521.920000002</v>
      </c>
      <c r="H23" s="15">
        <v>3100</v>
      </c>
    </row>
    <row r="24" spans="1:8" x14ac:dyDescent="0.2">
      <c r="A24" s="13" t="s">
        <v>34</v>
      </c>
      <c r="B24" s="9">
        <v>10705000</v>
      </c>
      <c r="C24" s="7">
        <v>4028137.73</v>
      </c>
      <c r="D24" s="9">
        <f t="shared" si="0"/>
        <v>14733137.73</v>
      </c>
      <c r="E24" s="7">
        <v>4852242.1900000004</v>
      </c>
      <c r="F24" s="9">
        <v>4852242.1900000004</v>
      </c>
      <c r="G24" s="7">
        <f t="shared" si="1"/>
        <v>9880895.5399999991</v>
      </c>
      <c r="H24" s="15">
        <v>3200</v>
      </c>
    </row>
    <row r="25" spans="1:8" x14ac:dyDescent="0.2">
      <c r="A25" s="13" t="s">
        <v>35</v>
      </c>
      <c r="B25" s="9">
        <v>16910000</v>
      </c>
      <c r="C25" s="7">
        <v>66130140.799999997</v>
      </c>
      <c r="D25" s="9">
        <f t="shared" si="0"/>
        <v>83040140.799999997</v>
      </c>
      <c r="E25" s="7">
        <v>31074011.989999998</v>
      </c>
      <c r="F25" s="9">
        <v>31071682.050000001</v>
      </c>
      <c r="G25" s="7">
        <f t="shared" si="1"/>
        <v>51966128.810000002</v>
      </c>
      <c r="H25" s="15">
        <v>3300</v>
      </c>
    </row>
    <row r="26" spans="1:8" x14ac:dyDescent="0.2">
      <c r="A26" s="13" t="s">
        <v>36</v>
      </c>
      <c r="B26" s="9">
        <v>8000000</v>
      </c>
      <c r="C26" s="7">
        <v>16781981.82</v>
      </c>
      <c r="D26" s="9">
        <f t="shared" si="0"/>
        <v>24781981.82</v>
      </c>
      <c r="E26" s="7">
        <v>13711377.18</v>
      </c>
      <c r="F26" s="9">
        <v>13711377.18</v>
      </c>
      <c r="G26" s="7">
        <f t="shared" si="1"/>
        <v>11070604.640000001</v>
      </c>
      <c r="H26" s="15">
        <v>3400</v>
      </c>
    </row>
    <row r="27" spans="1:8" x14ac:dyDescent="0.2">
      <c r="A27" s="13" t="s">
        <v>37</v>
      </c>
      <c r="B27" s="9">
        <v>18210500</v>
      </c>
      <c r="C27" s="7">
        <v>10821902.039999999</v>
      </c>
      <c r="D27" s="9">
        <f t="shared" si="0"/>
        <v>29032402.039999999</v>
      </c>
      <c r="E27" s="7">
        <v>14642046.949999999</v>
      </c>
      <c r="F27" s="9">
        <v>14642046.949999999</v>
      </c>
      <c r="G27" s="7">
        <f t="shared" si="1"/>
        <v>14390355.09</v>
      </c>
      <c r="H27" s="15">
        <v>3500</v>
      </c>
    </row>
    <row r="28" spans="1:8" x14ac:dyDescent="0.2">
      <c r="A28" s="13" t="s">
        <v>80</v>
      </c>
      <c r="B28" s="9">
        <v>8071500</v>
      </c>
      <c r="C28" s="7">
        <v>1417233.03</v>
      </c>
      <c r="D28" s="9">
        <f t="shared" si="0"/>
        <v>9488733.0299999993</v>
      </c>
      <c r="E28" s="7">
        <v>1870492.7</v>
      </c>
      <c r="F28" s="9">
        <v>1870492.7</v>
      </c>
      <c r="G28" s="7">
        <f t="shared" si="1"/>
        <v>7618240.3299999991</v>
      </c>
      <c r="H28" s="15">
        <v>3600</v>
      </c>
    </row>
    <row r="29" spans="1:8" x14ac:dyDescent="0.2">
      <c r="A29" s="13" t="s">
        <v>38</v>
      </c>
      <c r="B29" s="9">
        <v>590000</v>
      </c>
      <c r="C29" s="7">
        <v>30000</v>
      </c>
      <c r="D29" s="9">
        <f t="shared" si="0"/>
        <v>620000</v>
      </c>
      <c r="E29" s="7">
        <v>206241.42</v>
      </c>
      <c r="F29" s="9">
        <v>206241.42</v>
      </c>
      <c r="G29" s="7">
        <f t="shared" si="1"/>
        <v>413758.57999999996</v>
      </c>
      <c r="H29" s="15">
        <v>3700</v>
      </c>
    </row>
    <row r="30" spans="1:8" x14ac:dyDescent="0.2">
      <c r="A30" s="13" t="s">
        <v>39</v>
      </c>
      <c r="B30" s="9">
        <v>33370000</v>
      </c>
      <c r="C30" s="7">
        <v>3430000</v>
      </c>
      <c r="D30" s="9">
        <f t="shared" si="0"/>
        <v>36800000</v>
      </c>
      <c r="E30" s="7">
        <v>12600250.26</v>
      </c>
      <c r="F30" s="9">
        <v>12600250.26</v>
      </c>
      <c r="G30" s="7">
        <f t="shared" si="1"/>
        <v>24199749.740000002</v>
      </c>
      <c r="H30" s="15">
        <v>3800</v>
      </c>
    </row>
    <row r="31" spans="1:8" x14ac:dyDescent="0.2">
      <c r="A31" s="13" t="s">
        <v>0</v>
      </c>
      <c r="B31" s="9">
        <v>19652625.449999999</v>
      </c>
      <c r="C31" s="7">
        <v>322522</v>
      </c>
      <c r="D31" s="9">
        <f t="shared" si="0"/>
        <v>19975147.449999999</v>
      </c>
      <c r="E31" s="7">
        <v>5528902.4100000001</v>
      </c>
      <c r="F31" s="9">
        <v>5528902.4100000001</v>
      </c>
      <c r="G31" s="7">
        <f t="shared" si="1"/>
        <v>14446245.039999999</v>
      </c>
      <c r="H31" s="15">
        <v>3900</v>
      </c>
    </row>
    <row r="32" spans="1:8" x14ac:dyDescent="0.2">
      <c r="A32" s="10" t="s">
        <v>75</v>
      </c>
      <c r="B32" s="12">
        <f>SUM(B33:B41)</f>
        <v>155053852.25999999</v>
      </c>
      <c r="C32" s="19">
        <f>SUM(C33:C41)</f>
        <v>9008682.3099999987</v>
      </c>
      <c r="D32" s="12">
        <f t="shared" si="0"/>
        <v>164062534.56999999</v>
      </c>
      <c r="E32" s="19">
        <f>SUM(E33:E41)</f>
        <v>69992762.149999991</v>
      </c>
      <c r="F32" s="12">
        <f>SUM(F33:F41)</f>
        <v>69992762.149999991</v>
      </c>
      <c r="G32" s="19">
        <f t="shared" si="1"/>
        <v>94069772.420000002</v>
      </c>
      <c r="H32" s="18">
        <v>0</v>
      </c>
    </row>
    <row r="33" spans="1:8" x14ac:dyDescent="0.2">
      <c r="A33" s="13" t="s">
        <v>40</v>
      </c>
      <c r="B33" s="9">
        <v>0</v>
      </c>
      <c r="C33" s="7">
        <v>3461304</v>
      </c>
      <c r="D33" s="9">
        <f t="shared" si="0"/>
        <v>3461304</v>
      </c>
      <c r="E33" s="7">
        <v>3400000</v>
      </c>
      <c r="F33" s="9">
        <v>3400000</v>
      </c>
      <c r="G33" s="7">
        <f t="shared" si="1"/>
        <v>61304</v>
      </c>
      <c r="H33" s="15">
        <v>4100</v>
      </c>
    </row>
    <row r="34" spans="1:8" x14ac:dyDescent="0.2">
      <c r="A34" s="13" t="s">
        <v>41</v>
      </c>
      <c r="B34" s="9">
        <v>97262465.290000007</v>
      </c>
      <c r="C34" s="7">
        <v>7538687.3099999996</v>
      </c>
      <c r="D34" s="9">
        <f t="shared" si="0"/>
        <v>104801152.60000001</v>
      </c>
      <c r="E34" s="7">
        <v>48695468.909999996</v>
      </c>
      <c r="F34" s="9">
        <v>48695468.909999996</v>
      </c>
      <c r="G34" s="7">
        <f t="shared" si="1"/>
        <v>56105683.690000013</v>
      </c>
      <c r="H34" s="15">
        <v>4200</v>
      </c>
    </row>
    <row r="35" spans="1:8" x14ac:dyDescent="0.2">
      <c r="A35" s="13" t="s">
        <v>42</v>
      </c>
      <c r="B35" s="9">
        <v>22300000</v>
      </c>
      <c r="C35" s="7">
        <v>-3700000</v>
      </c>
      <c r="D35" s="9">
        <f t="shared" si="0"/>
        <v>18600000</v>
      </c>
      <c r="E35" s="7">
        <v>8173200</v>
      </c>
      <c r="F35" s="9">
        <v>8173200</v>
      </c>
      <c r="G35" s="7">
        <f t="shared" si="1"/>
        <v>10426800</v>
      </c>
      <c r="H35" s="15">
        <v>4300</v>
      </c>
    </row>
    <row r="36" spans="1:8" x14ac:dyDescent="0.2">
      <c r="A36" s="13" t="s">
        <v>43</v>
      </c>
      <c r="B36" s="9">
        <v>35491386.969999999</v>
      </c>
      <c r="C36" s="7">
        <v>1708691</v>
      </c>
      <c r="D36" s="9">
        <f t="shared" si="0"/>
        <v>37200077.969999999</v>
      </c>
      <c r="E36" s="7">
        <v>9724093.2400000002</v>
      </c>
      <c r="F36" s="9">
        <v>9724093.2400000002</v>
      </c>
      <c r="G36" s="7">
        <f t="shared" si="1"/>
        <v>27475984.729999997</v>
      </c>
      <c r="H36" s="15">
        <v>4400</v>
      </c>
    </row>
    <row r="37" spans="1:8" x14ac:dyDescent="0.2">
      <c r="A37" s="13" t="s">
        <v>7</v>
      </c>
      <c r="B37" s="9">
        <v>0</v>
      </c>
      <c r="C37" s="7">
        <v>0</v>
      </c>
      <c r="D37" s="9">
        <f t="shared" si="0"/>
        <v>0</v>
      </c>
      <c r="E37" s="7">
        <v>0</v>
      </c>
      <c r="F37" s="9">
        <v>0</v>
      </c>
      <c r="G37" s="7">
        <f t="shared" si="1"/>
        <v>0</v>
      </c>
      <c r="H37" s="15">
        <v>4500</v>
      </c>
    </row>
    <row r="38" spans="1:8" x14ac:dyDescent="0.2">
      <c r="A38" s="13" t="s">
        <v>44</v>
      </c>
      <c r="B38" s="9">
        <v>0</v>
      </c>
      <c r="C38" s="7">
        <v>0</v>
      </c>
      <c r="D38" s="9">
        <f t="shared" si="0"/>
        <v>0</v>
      </c>
      <c r="E38" s="7">
        <v>0</v>
      </c>
      <c r="F38" s="9">
        <v>0</v>
      </c>
      <c r="G38" s="7">
        <f t="shared" si="1"/>
        <v>0</v>
      </c>
      <c r="H38" s="15">
        <v>4600</v>
      </c>
    </row>
    <row r="39" spans="1:8" x14ac:dyDescent="0.2">
      <c r="A39" s="13" t="s">
        <v>45</v>
      </c>
      <c r="B39" s="9">
        <v>0</v>
      </c>
      <c r="C39" s="7">
        <v>0</v>
      </c>
      <c r="D39" s="9">
        <f t="shared" si="0"/>
        <v>0</v>
      </c>
      <c r="E39" s="7">
        <v>0</v>
      </c>
      <c r="F39" s="9">
        <v>0</v>
      </c>
      <c r="G39" s="7">
        <f t="shared" si="1"/>
        <v>0</v>
      </c>
      <c r="H39" s="15">
        <v>4700</v>
      </c>
    </row>
    <row r="40" spans="1:8" x14ac:dyDescent="0.2">
      <c r="A40" s="13" t="s">
        <v>3</v>
      </c>
      <c r="B40" s="9">
        <v>0</v>
      </c>
      <c r="C40" s="7">
        <v>0</v>
      </c>
      <c r="D40" s="9">
        <f t="shared" si="0"/>
        <v>0</v>
      </c>
      <c r="E40" s="7">
        <v>0</v>
      </c>
      <c r="F40" s="9">
        <v>0</v>
      </c>
      <c r="G40" s="7">
        <f t="shared" si="1"/>
        <v>0</v>
      </c>
      <c r="H40" s="15">
        <v>4800</v>
      </c>
    </row>
    <row r="41" spans="1:8" x14ac:dyDescent="0.2">
      <c r="A41" s="13" t="s">
        <v>46</v>
      </c>
      <c r="B41" s="9">
        <v>0</v>
      </c>
      <c r="C41" s="7">
        <v>0</v>
      </c>
      <c r="D41" s="9">
        <f t="shared" si="0"/>
        <v>0</v>
      </c>
      <c r="E41" s="7">
        <v>0</v>
      </c>
      <c r="F41" s="9">
        <v>0</v>
      </c>
      <c r="G41" s="7">
        <f t="shared" si="1"/>
        <v>0</v>
      </c>
      <c r="H41" s="15">
        <v>4900</v>
      </c>
    </row>
    <row r="42" spans="1:8" x14ac:dyDescent="0.2">
      <c r="A42" s="10" t="s">
        <v>76</v>
      </c>
      <c r="B42" s="12">
        <f>SUM(B43:B51)</f>
        <v>8008800</v>
      </c>
      <c r="C42" s="19">
        <f>SUM(C43:C51)</f>
        <v>43633591.869999997</v>
      </c>
      <c r="D42" s="12">
        <f t="shared" si="0"/>
        <v>51642391.869999997</v>
      </c>
      <c r="E42" s="19">
        <f>SUM(E43:E51)</f>
        <v>34962045.880000003</v>
      </c>
      <c r="F42" s="12">
        <f>SUM(F43:F51)</f>
        <v>34150045.880000003</v>
      </c>
      <c r="G42" s="19">
        <f t="shared" si="1"/>
        <v>16680345.989999995</v>
      </c>
      <c r="H42" s="18">
        <v>0</v>
      </c>
    </row>
    <row r="43" spans="1:8" x14ac:dyDescent="0.2">
      <c r="A43" s="17" t="s">
        <v>47</v>
      </c>
      <c r="B43" s="9">
        <v>2500000</v>
      </c>
      <c r="C43" s="7">
        <v>0</v>
      </c>
      <c r="D43" s="9">
        <f t="shared" si="0"/>
        <v>2500000</v>
      </c>
      <c r="E43" s="7">
        <v>1573420.07</v>
      </c>
      <c r="F43" s="9">
        <v>1573420.07</v>
      </c>
      <c r="G43" s="7">
        <f t="shared" si="1"/>
        <v>926579.92999999993</v>
      </c>
      <c r="H43" s="15">
        <v>5100</v>
      </c>
    </row>
    <row r="44" spans="1:8" x14ac:dyDescent="0.2">
      <c r="A44" s="13" t="s">
        <v>48</v>
      </c>
      <c r="B44" s="9">
        <v>0</v>
      </c>
      <c r="C44" s="7">
        <v>4350</v>
      </c>
      <c r="D44" s="9">
        <f t="shared" si="0"/>
        <v>4350</v>
      </c>
      <c r="E44" s="7">
        <v>4350</v>
      </c>
      <c r="F44" s="9">
        <v>4350</v>
      </c>
      <c r="G44" s="7">
        <f t="shared" si="1"/>
        <v>0</v>
      </c>
      <c r="H44" s="15">
        <v>5200</v>
      </c>
    </row>
    <row r="45" spans="1:8" x14ac:dyDescent="0.2">
      <c r="A45" s="13" t="s">
        <v>49</v>
      </c>
      <c r="B45" s="9">
        <v>0</v>
      </c>
      <c r="C45" s="7">
        <v>0</v>
      </c>
      <c r="D45" s="9">
        <f t="shared" si="0"/>
        <v>0</v>
      </c>
      <c r="E45" s="7">
        <v>0</v>
      </c>
      <c r="F45" s="9">
        <v>0</v>
      </c>
      <c r="G45" s="7">
        <f t="shared" si="1"/>
        <v>0</v>
      </c>
      <c r="H45" s="15">
        <v>5300</v>
      </c>
    </row>
    <row r="46" spans="1:8" x14ac:dyDescent="0.2">
      <c r="A46" s="13" t="s">
        <v>50</v>
      </c>
      <c r="B46" s="9">
        <v>0</v>
      </c>
      <c r="C46" s="7">
        <v>26938827.809999999</v>
      </c>
      <c r="D46" s="9">
        <f t="shared" si="0"/>
        <v>26938827.809999999</v>
      </c>
      <c r="E46" s="7">
        <v>15059990.619999999</v>
      </c>
      <c r="F46" s="9">
        <v>15059990.619999999</v>
      </c>
      <c r="G46" s="7">
        <f t="shared" si="1"/>
        <v>11878837.189999999</v>
      </c>
      <c r="H46" s="15">
        <v>5400</v>
      </c>
    </row>
    <row r="47" spans="1:8" x14ac:dyDescent="0.2">
      <c r="A47" s="13" t="s">
        <v>51</v>
      </c>
      <c r="B47" s="9">
        <v>0</v>
      </c>
      <c r="C47" s="7">
        <v>0</v>
      </c>
      <c r="D47" s="9">
        <f t="shared" si="0"/>
        <v>0</v>
      </c>
      <c r="E47" s="7">
        <v>0</v>
      </c>
      <c r="F47" s="9">
        <v>0</v>
      </c>
      <c r="G47" s="7">
        <f t="shared" si="1"/>
        <v>0</v>
      </c>
      <c r="H47" s="15">
        <v>5500</v>
      </c>
    </row>
    <row r="48" spans="1:8" x14ac:dyDescent="0.2">
      <c r="A48" s="13" t="s">
        <v>52</v>
      </c>
      <c r="B48" s="9">
        <v>1000000</v>
      </c>
      <c r="C48" s="7">
        <v>16013700.699999999</v>
      </c>
      <c r="D48" s="9">
        <f t="shared" si="0"/>
        <v>17013700.699999999</v>
      </c>
      <c r="E48" s="7">
        <v>14935576.83</v>
      </c>
      <c r="F48" s="9">
        <v>14935576.83</v>
      </c>
      <c r="G48" s="7">
        <f t="shared" si="1"/>
        <v>2078123.8699999992</v>
      </c>
      <c r="H48" s="15">
        <v>5600</v>
      </c>
    </row>
    <row r="49" spans="1:8" x14ac:dyDescent="0.2">
      <c r="A49" s="13" t="s">
        <v>53</v>
      </c>
      <c r="B49" s="9">
        <v>0</v>
      </c>
      <c r="C49" s="7">
        <v>0</v>
      </c>
      <c r="D49" s="9">
        <f t="shared" si="0"/>
        <v>0</v>
      </c>
      <c r="E49" s="7">
        <v>0</v>
      </c>
      <c r="F49" s="9">
        <v>0</v>
      </c>
      <c r="G49" s="7">
        <f t="shared" si="1"/>
        <v>0</v>
      </c>
      <c r="H49" s="15">
        <v>5700</v>
      </c>
    </row>
    <row r="50" spans="1:8" x14ac:dyDescent="0.2">
      <c r="A50" s="13" t="s">
        <v>54</v>
      </c>
      <c r="B50" s="9">
        <v>0</v>
      </c>
      <c r="C50" s="7">
        <v>0</v>
      </c>
      <c r="D50" s="9">
        <f t="shared" si="0"/>
        <v>0</v>
      </c>
      <c r="E50" s="7">
        <v>0</v>
      </c>
      <c r="F50" s="9">
        <v>0</v>
      </c>
      <c r="G50" s="7">
        <f t="shared" si="1"/>
        <v>0</v>
      </c>
      <c r="H50" s="15">
        <v>5800</v>
      </c>
    </row>
    <row r="51" spans="1:8" x14ac:dyDescent="0.2">
      <c r="A51" s="13" t="s">
        <v>55</v>
      </c>
      <c r="B51" s="9">
        <v>4508800</v>
      </c>
      <c r="C51" s="7">
        <v>676713.36</v>
      </c>
      <c r="D51" s="9">
        <f t="shared" si="0"/>
        <v>5185513.3600000003</v>
      </c>
      <c r="E51" s="7">
        <v>3388708.36</v>
      </c>
      <c r="F51" s="9">
        <v>2576708.36</v>
      </c>
      <c r="G51" s="7">
        <f t="shared" si="1"/>
        <v>1796805.0000000005</v>
      </c>
      <c r="H51" s="15">
        <v>5900</v>
      </c>
    </row>
    <row r="52" spans="1:8" x14ac:dyDescent="0.2">
      <c r="A52" s="10" t="s">
        <v>17</v>
      </c>
      <c r="B52" s="12">
        <f>SUM(B53:B55)</f>
        <v>178638565</v>
      </c>
      <c r="C52" s="19">
        <f>SUM(C53:C55)</f>
        <v>196101457.82999998</v>
      </c>
      <c r="D52" s="12">
        <f t="shared" si="0"/>
        <v>374740022.82999998</v>
      </c>
      <c r="E52" s="19">
        <f>SUM(E53:E55)</f>
        <v>104629906.03999999</v>
      </c>
      <c r="F52" s="12">
        <f>SUM(F53:F55)</f>
        <v>104577040.61000001</v>
      </c>
      <c r="G52" s="19">
        <f t="shared" si="1"/>
        <v>270110116.78999996</v>
      </c>
      <c r="H52" s="18">
        <v>0</v>
      </c>
    </row>
    <row r="53" spans="1:8" x14ac:dyDescent="0.2">
      <c r="A53" s="13" t="s">
        <v>56</v>
      </c>
      <c r="B53" s="9">
        <v>178638565</v>
      </c>
      <c r="C53" s="7">
        <v>139981383.22999999</v>
      </c>
      <c r="D53" s="9">
        <f t="shared" si="0"/>
        <v>318619948.23000002</v>
      </c>
      <c r="E53" s="7">
        <v>68117518.379999995</v>
      </c>
      <c r="F53" s="9">
        <v>68046214.230000004</v>
      </c>
      <c r="G53" s="7">
        <f t="shared" si="1"/>
        <v>250502429.85000002</v>
      </c>
      <c r="H53" s="15">
        <v>6100</v>
      </c>
    </row>
    <row r="54" spans="1:8" x14ac:dyDescent="0.2">
      <c r="A54" s="13" t="s">
        <v>57</v>
      </c>
      <c r="B54" s="9">
        <v>0</v>
      </c>
      <c r="C54" s="7">
        <v>56120074.600000001</v>
      </c>
      <c r="D54" s="9">
        <f t="shared" si="0"/>
        <v>56120074.600000001</v>
      </c>
      <c r="E54" s="7">
        <v>36512387.659999996</v>
      </c>
      <c r="F54" s="9">
        <v>36530826.380000003</v>
      </c>
      <c r="G54" s="7">
        <f t="shared" si="1"/>
        <v>19607686.940000005</v>
      </c>
      <c r="H54" s="15">
        <v>6200</v>
      </c>
    </row>
    <row r="55" spans="1:8" x14ac:dyDescent="0.2">
      <c r="A55" s="13" t="s">
        <v>58</v>
      </c>
      <c r="B55" s="9">
        <v>0</v>
      </c>
      <c r="C55" s="7">
        <v>0</v>
      </c>
      <c r="D55" s="9">
        <f t="shared" si="0"/>
        <v>0</v>
      </c>
      <c r="E55" s="7">
        <v>0</v>
      </c>
      <c r="F55" s="9">
        <v>0</v>
      </c>
      <c r="G55" s="7">
        <f t="shared" si="1"/>
        <v>0</v>
      </c>
      <c r="H55" s="15">
        <v>6300</v>
      </c>
    </row>
    <row r="56" spans="1:8" x14ac:dyDescent="0.2">
      <c r="A56" s="10" t="s">
        <v>77</v>
      </c>
      <c r="B56" s="12">
        <f>SUM(B57:B63)</f>
        <v>0</v>
      </c>
      <c r="C56" s="19">
        <f>SUM(C57:C63)</f>
        <v>4154104.61</v>
      </c>
      <c r="D56" s="12">
        <f t="shared" si="0"/>
        <v>4154104.61</v>
      </c>
      <c r="E56" s="19">
        <f>SUM(E57:E63)</f>
        <v>0</v>
      </c>
      <c r="F56" s="12">
        <f>SUM(F57:F63)</f>
        <v>0</v>
      </c>
      <c r="G56" s="19">
        <f t="shared" si="1"/>
        <v>4154104.61</v>
      </c>
      <c r="H56" s="18">
        <v>0</v>
      </c>
    </row>
    <row r="57" spans="1:8" x14ac:dyDescent="0.2">
      <c r="A57" s="13" t="s">
        <v>81</v>
      </c>
      <c r="B57" s="9">
        <v>0</v>
      </c>
      <c r="C57" s="7">
        <v>0</v>
      </c>
      <c r="D57" s="9">
        <f t="shared" si="0"/>
        <v>0</v>
      </c>
      <c r="E57" s="7">
        <v>0</v>
      </c>
      <c r="F57" s="9">
        <v>0</v>
      </c>
      <c r="G57" s="7">
        <f t="shared" si="1"/>
        <v>0</v>
      </c>
      <c r="H57" s="15">
        <v>7100</v>
      </c>
    </row>
    <row r="58" spans="1:8" x14ac:dyDescent="0.2">
      <c r="A58" s="13" t="s">
        <v>59</v>
      </c>
      <c r="B58" s="9">
        <v>0</v>
      </c>
      <c r="C58" s="7">
        <v>0</v>
      </c>
      <c r="D58" s="9">
        <f t="shared" si="0"/>
        <v>0</v>
      </c>
      <c r="E58" s="7">
        <v>0</v>
      </c>
      <c r="F58" s="9">
        <v>0</v>
      </c>
      <c r="G58" s="7">
        <f t="shared" si="1"/>
        <v>0</v>
      </c>
      <c r="H58" s="15">
        <v>7200</v>
      </c>
    </row>
    <row r="59" spans="1:8" x14ac:dyDescent="0.2">
      <c r="A59" s="13" t="s">
        <v>60</v>
      </c>
      <c r="B59" s="9">
        <v>0</v>
      </c>
      <c r="C59" s="7">
        <v>0</v>
      </c>
      <c r="D59" s="9">
        <f t="shared" si="0"/>
        <v>0</v>
      </c>
      <c r="E59" s="7">
        <v>0</v>
      </c>
      <c r="F59" s="9">
        <v>0</v>
      </c>
      <c r="G59" s="7">
        <f t="shared" si="1"/>
        <v>0</v>
      </c>
      <c r="H59" s="15">
        <v>7300</v>
      </c>
    </row>
    <row r="60" spans="1:8" x14ac:dyDescent="0.2">
      <c r="A60" s="13" t="s">
        <v>61</v>
      </c>
      <c r="B60" s="9">
        <v>0</v>
      </c>
      <c r="C60" s="7">
        <v>0</v>
      </c>
      <c r="D60" s="9">
        <f t="shared" si="0"/>
        <v>0</v>
      </c>
      <c r="E60" s="7">
        <v>0</v>
      </c>
      <c r="F60" s="9">
        <v>0</v>
      </c>
      <c r="G60" s="7">
        <f t="shared" si="1"/>
        <v>0</v>
      </c>
      <c r="H60" s="15">
        <v>7400</v>
      </c>
    </row>
    <row r="61" spans="1:8" x14ac:dyDescent="0.2">
      <c r="A61" s="13" t="s">
        <v>62</v>
      </c>
      <c r="B61" s="9">
        <v>0</v>
      </c>
      <c r="C61" s="7">
        <v>0</v>
      </c>
      <c r="D61" s="9">
        <f t="shared" si="0"/>
        <v>0</v>
      </c>
      <c r="E61" s="7">
        <v>0</v>
      </c>
      <c r="F61" s="9">
        <v>0</v>
      </c>
      <c r="G61" s="7">
        <f t="shared" si="1"/>
        <v>0</v>
      </c>
      <c r="H61" s="15">
        <v>7500</v>
      </c>
    </row>
    <row r="62" spans="1:8" x14ac:dyDescent="0.2">
      <c r="A62" s="13" t="s">
        <v>63</v>
      </c>
      <c r="B62" s="9">
        <v>0</v>
      </c>
      <c r="C62" s="7">
        <v>0</v>
      </c>
      <c r="D62" s="9">
        <f t="shared" si="0"/>
        <v>0</v>
      </c>
      <c r="E62" s="7">
        <v>0</v>
      </c>
      <c r="F62" s="9">
        <v>0</v>
      </c>
      <c r="G62" s="7">
        <f t="shared" si="1"/>
        <v>0</v>
      </c>
      <c r="H62" s="15">
        <v>7600</v>
      </c>
    </row>
    <row r="63" spans="1:8" x14ac:dyDescent="0.2">
      <c r="A63" s="13" t="s">
        <v>64</v>
      </c>
      <c r="B63" s="9">
        <v>0</v>
      </c>
      <c r="C63" s="7">
        <v>4154104.61</v>
      </c>
      <c r="D63" s="9">
        <f t="shared" si="0"/>
        <v>4154104.61</v>
      </c>
      <c r="E63" s="7">
        <v>0</v>
      </c>
      <c r="F63" s="9">
        <v>0</v>
      </c>
      <c r="G63" s="7">
        <f t="shared" si="1"/>
        <v>4154104.61</v>
      </c>
      <c r="H63" s="15">
        <v>7900</v>
      </c>
    </row>
    <row r="64" spans="1:8" x14ac:dyDescent="0.2">
      <c r="A64" s="10" t="s">
        <v>78</v>
      </c>
      <c r="B64" s="12">
        <f>SUM(B65:B67)</f>
        <v>0</v>
      </c>
      <c r="C64" s="19">
        <f>SUM(C65:C67)</f>
        <v>0</v>
      </c>
      <c r="D64" s="12">
        <f t="shared" si="0"/>
        <v>0</v>
      </c>
      <c r="E64" s="19">
        <f>SUM(E65:E67)</f>
        <v>0</v>
      </c>
      <c r="F64" s="12">
        <f>SUM(F65:F67)</f>
        <v>0</v>
      </c>
      <c r="G64" s="19">
        <f t="shared" si="1"/>
        <v>0</v>
      </c>
      <c r="H64" s="18">
        <v>0</v>
      </c>
    </row>
    <row r="65" spans="1:8" x14ac:dyDescent="0.2">
      <c r="A65" s="13" t="s">
        <v>4</v>
      </c>
      <c r="B65" s="9">
        <v>0</v>
      </c>
      <c r="C65" s="7">
        <v>0</v>
      </c>
      <c r="D65" s="9">
        <f t="shared" si="0"/>
        <v>0</v>
      </c>
      <c r="E65" s="7">
        <v>0</v>
      </c>
      <c r="F65" s="9">
        <v>0</v>
      </c>
      <c r="G65" s="7">
        <f t="shared" si="1"/>
        <v>0</v>
      </c>
      <c r="H65" s="15">
        <v>8100</v>
      </c>
    </row>
    <row r="66" spans="1:8" x14ac:dyDescent="0.2">
      <c r="A66" s="13" t="s">
        <v>5</v>
      </c>
      <c r="B66" s="9">
        <v>0</v>
      </c>
      <c r="C66" s="7">
        <v>0</v>
      </c>
      <c r="D66" s="9">
        <f t="shared" si="0"/>
        <v>0</v>
      </c>
      <c r="E66" s="7">
        <v>0</v>
      </c>
      <c r="F66" s="9">
        <v>0</v>
      </c>
      <c r="G66" s="7">
        <f t="shared" si="1"/>
        <v>0</v>
      </c>
      <c r="H66" s="15">
        <v>8300</v>
      </c>
    </row>
    <row r="67" spans="1:8" x14ac:dyDescent="0.2">
      <c r="A67" s="13" t="s">
        <v>6</v>
      </c>
      <c r="B67" s="9">
        <v>0</v>
      </c>
      <c r="C67" s="7">
        <v>0</v>
      </c>
      <c r="D67" s="9">
        <f t="shared" si="0"/>
        <v>0</v>
      </c>
      <c r="E67" s="7">
        <v>0</v>
      </c>
      <c r="F67" s="9">
        <v>0</v>
      </c>
      <c r="G67" s="7">
        <f t="shared" si="1"/>
        <v>0</v>
      </c>
      <c r="H67" s="15">
        <v>8500</v>
      </c>
    </row>
    <row r="68" spans="1:8" x14ac:dyDescent="0.2">
      <c r="A68" s="10" t="s">
        <v>18</v>
      </c>
      <c r="B68" s="12">
        <f>SUM(B69:B75)</f>
        <v>13510000</v>
      </c>
      <c r="C68" s="19">
        <f>SUM(C69:C75)</f>
        <v>0</v>
      </c>
      <c r="D68" s="12">
        <f t="shared" si="0"/>
        <v>13510000</v>
      </c>
      <c r="E68" s="19">
        <f>SUM(E69:E75)</f>
        <v>5899438.0899999999</v>
      </c>
      <c r="F68" s="12">
        <f>SUM(F69:F75)</f>
        <v>5899438.0899999999</v>
      </c>
      <c r="G68" s="19">
        <f t="shared" si="1"/>
        <v>7610561.9100000001</v>
      </c>
      <c r="H68" s="18">
        <v>0</v>
      </c>
    </row>
    <row r="69" spans="1:8" x14ac:dyDescent="0.2">
      <c r="A69" s="13" t="s">
        <v>65</v>
      </c>
      <c r="B69" s="9">
        <v>8410000</v>
      </c>
      <c r="C69" s="7">
        <v>0</v>
      </c>
      <c r="D69" s="9">
        <f t="shared" ref="D69:D75" si="2">B69+C69</f>
        <v>8410000</v>
      </c>
      <c r="E69" s="7">
        <v>4203473.28</v>
      </c>
      <c r="F69" s="9">
        <v>4203473.28</v>
      </c>
      <c r="G69" s="7">
        <f t="shared" ref="G69:G75" si="3">D69-E69</f>
        <v>4206526.72</v>
      </c>
      <c r="H69" s="15">
        <v>9100</v>
      </c>
    </row>
    <row r="70" spans="1:8" x14ac:dyDescent="0.2">
      <c r="A70" s="13" t="s">
        <v>66</v>
      </c>
      <c r="B70" s="9">
        <v>5100000</v>
      </c>
      <c r="C70" s="7">
        <v>0</v>
      </c>
      <c r="D70" s="9">
        <f t="shared" si="2"/>
        <v>5100000</v>
      </c>
      <c r="E70" s="7">
        <v>1695964.81</v>
      </c>
      <c r="F70" s="9">
        <v>1695964.81</v>
      </c>
      <c r="G70" s="7">
        <f t="shared" si="3"/>
        <v>3404035.19</v>
      </c>
      <c r="H70" s="15">
        <v>9200</v>
      </c>
    </row>
    <row r="71" spans="1:8" x14ac:dyDescent="0.2">
      <c r="A71" s="13" t="s">
        <v>67</v>
      </c>
      <c r="B71" s="9">
        <v>0</v>
      </c>
      <c r="C71" s="7">
        <v>0</v>
      </c>
      <c r="D71" s="9">
        <f t="shared" si="2"/>
        <v>0</v>
      </c>
      <c r="E71" s="7">
        <v>0</v>
      </c>
      <c r="F71" s="9">
        <v>0</v>
      </c>
      <c r="G71" s="7">
        <f t="shared" si="3"/>
        <v>0</v>
      </c>
      <c r="H71" s="15">
        <v>9300</v>
      </c>
    </row>
    <row r="72" spans="1:8" x14ac:dyDescent="0.2">
      <c r="A72" s="13" t="s">
        <v>68</v>
      </c>
      <c r="B72" s="9">
        <v>0</v>
      </c>
      <c r="C72" s="7">
        <v>0</v>
      </c>
      <c r="D72" s="9">
        <f t="shared" si="2"/>
        <v>0</v>
      </c>
      <c r="E72" s="7">
        <v>0</v>
      </c>
      <c r="F72" s="9">
        <v>0</v>
      </c>
      <c r="G72" s="7">
        <f t="shared" si="3"/>
        <v>0</v>
      </c>
      <c r="H72" s="15">
        <v>9400</v>
      </c>
    </row>
    <row r="73" spans="1:8" x14ac:dyDescent="0.2">
      <c r="A73" s="13" t="s">
        <v>69</v>
      </c>
      <c r="B73" s="9">
        <v>0</v>
      </c>
      <c r="C73" s="7">
        <v>0</v>
      </c>
      <c r="D73" s="9">
        <f t="shared" si="2"/>
        <v>0</v>
      </c>
      <c r="E73" s="7">
        <v>0</v>
      </c>
      <c r="F73" s="9">
        <v>0</v>
      </c>
      <c r="G73" s="7">
        <f t="shared" si="3"/>
        <v>0</v>
      </c>
      <c r="H73" s="15">
        <v>9500</v>
      </c>
    </row>
    <row r="74" spans="1:8" x14ac:dyDescent="0.2">
      <c r="A74" s="13" t="s">
        <v>70</v>
      </c>
      <c r="B74" s="9">
        <v>0</v>
      </c>
      <c r="C74" s="7">
        <v>0</v>
      </c>
      <c r="D74" s="9">
        <f t="shared" si="2"/>
        <v>0</v>
      </c>
      <c r="E74" s="7">
        <v>0</v>
      </c>
      <c r="F74" s="9">
        <v>0</v>
      </c>
      <c r="G74" s="7">
        <f t="shared" si="3"/>
        <v>0</v>
      </c>
      <c r="H74" s="15">
        <v>9600</v>
      </c>
    </row>
    <row r="75" spans="1:8" ht="12.75" thickBot="1" x14ac:dyDescent="0.25">
      <c r="A75" s="20" t="s">
        <v>71</v>
      </c>
      <c r="B75" s="9">
        <v>0</v>
      </c>
      <c r="C75" s="8">
        <v>0</v>
      </c>
      <c r="D75" s="9">
        <f t="shared" si="2"/>
        <v>0</v>
      </c>
      <c r="E75" s="8">
        <v>0</v>
      </c>
      <c r="F75" s="9">
        <v>0</v>
      </c>
      <c r="G75" s="8">
        <f t="shared" si="3"/>
        <v>0</v>
      </c>
      <c r="H75" s="15">
        <v>9900</v>
      </c>
    </row>
    <row r="76" spans="1:8" ht="16.5" customHeight="1" thickBot="1" x14ac:dyDescent="0.25">
      <c r="A76" s="5" t="s">
        <v>79</v>
      </c>
      <c r="B76" s="6">
        <f t="shared" ref="B76:G76" si="4">SUM(B4+B12+B22+B32+B42+B52+B56+B64+B68)</f>
        <v>1137907129.6599998</v>
      </c>
      <c r="C76" s="6">
        <f t="shared" si="4"/>
        <v>381026308.51999998</v>
      </c>
      <c r="D76" s="6">
        <f t="shared" si="4"/>
        <v>1518933438.1799996</v>
      </c>
      <c r="E76" s="6">
        <f t="shared" si="4"/>
        <v>571021300.23000002</v>
      </c>
      <c r="F76" s="6">
        <f t="shared" si="4"/>
        <v>570151784.86000001</v>
      </c>
      <c r="G76" s="6">
        <f t="shared" si="4"/>
        <v>947912137.94999993</v>
      </c>
    </row>
    <row r="78" spans="1:8" x14ac:dyDescent="0.2">
      <c r="A78" s="1" t="s">
        <v>73</v>
      </c>
    </row>
    <row r="83" spans="1:5" x14ac:dyDescent="0.2">
      <c r="A83" s="21"/>
      <c r="B83" s="21"/>
      <c r="C83" s="21"/>
      <c r="D83" s="21"/>
      <c r="E83" s="21"/>
    </row>
    <row r="84" spans="1:5" x14ac:dyDescent="0.2">
      <c r="A84" s="21"/>
      <c r="B84" s="21"/>
      <c r="C84" s="21"/>
      <c r="D84" s="21"/>
      <c r="E84" s="21"/>
    </row>
    <row r="85" spans="1:5" x14ac:dyDescent="0.2">
      <c r="A85" s="24"/>
      <c r="B85" s="24"/>
      <c r="C85" s="25"/>
      <c r="D85" s="25"/>
      <c r="E85" s="25"/>
    </row>
    <row r="86" spans="1:5" ht="15" x14ac:dyDescent="0.25">
      <c r="A86" s="22"/>
      <c r="B86" s="22"/>
      <c r="C86" s="23"/>
      <c r="D86" s="23"/>
      <c r="E86" s="23"/>
    </row>
    <row r="87" spans="1:5" ht="15" x14ac:dyDescent="0.25">
      <c r="A87" s="22"/>
      <c r="B87" s="22"/>
      <c r="C87" s="23"/>
      <c r="D87" s="23"/>
      <c r="E87" s="23"/>
    </row>
    <row r="88" spans="1:5" x14ac:dyDescent="0.2">
      <c r="A88" s="21"/>
      <c r="B88" s="21"/>
      <c r="C88" s="21"/>
      <c r="D88" s="21"/>
      <c r="E88" s="21"/>
    </row>
  </sheetData>
  <sheetProtection formatCells="0" formatColumns="0" formatRows="0" autoFilter="0"/>
  <mergeCells count="9">
    <mergeCell ref="A87:B87"/>
    <mergeCell ref="C87:E87"/>
    <mergeCell ref="A85:B85"/>
    <mergeCell ref="C85:E85"/>
    <mergeCell ref="A1:G1"/>
    <mergeCell ref="G2:G3"/>
    <mergeCell ref="B2:F2"/>
    <mergeCell ref="A86:B86"/>
    <mergeCell ref="C86:E86"/>
  </mergeCells>
  <printOptions horizontalCentered="1"/>
  <pageMargins left="0.70866141732283472" right="0.70866141732283472" top="0.35433070866141736" bottom="0.35433070866141736" header="0.31496062992125984" footer="0.31496062992125984"/>
  <pageSetup scale="9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6CB9791-5AC5-4EBD-B818-7938A6165A5F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COG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Angélica Guadalupe González Gallardo</cp:lastModifiedBy>
  <cp:lastPrinted>2026-07-29T20:57:52Z</cp:lastPrinted>
  <dcterms:created xsi:type="dcterms:W3CDTF">2014-02-10T03:37:14Z</dcterms:created>
  <dcterms:modified xsi:type="dcterms:W3CDTF">2026-07-29T20:58:00Z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