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2do Trim. 2026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EAI!$A$1:$G$54</definedName>
  </definedNames>
  <calcPr calcId="162913"/>
  <fileRecoveryPr autoRecover="0"/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G38" i="4" s="1"/>
  <c r="D38" i="4" l="1"/>
</calcChain>
</file>

<file path=xl/sharedStrings.xml><?xml version="1.0" encoding="utf-8"?>
<sst xmlns="http://schemas.openxmlformats.org/spreadsheetml/2006/main" count="92" uniqueCount="47">
  <si>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</si>
  <si>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</si>
  <si>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</si>
  <si>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</si>
  <si>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</si>
  <si>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</si>
  <si>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</si>
  <si>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</si>
  <si>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</si>
  <si>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</si>
  <si>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</si>
  <si>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</si>
  <si>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</si>
  <si>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</si>
  <si>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</si>
  <si>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</si>
  <si>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</si>
  <si>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</si>
  <si>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</si>
  <si>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</si>
  <si>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</si>
  <si>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</si>
  <si>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</si>
  <si>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</si>
  <si>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</si>
  <si>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</si>
  <si>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</si>
  <si>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</si>
  <si>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</si>
  <si>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</si>
  <si>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</si>
  <si>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</si>
  <si>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</si>
  <si>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</si>
  <si>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MUNICIPIO DE SALAMANCA, GUANAJUATO.
Estado Analítico de Ingresos
Del 1 de Enero al 30 de Junio de 2026
(Cifras en Pesos)</t>
  </si>
  <si>
    <r>
      <t>Productos</t>
    </r>
    <r>
      <rPr>
        <vertAlign val="superscript"/>
        <sz val="9"/>
        <rFont val="Arial"/>
        <family val="2"/>
      </rPr>
      <t>1</t>
    </r>
  </si>
  <si>
    <r>
      <t>Aprovechamientos</t>
    </r>
    <r>
      <rPr>
        <vertAlign val="superscript"/>
        <sz val="9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</si>
  <si>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9"/>
        <rFont val="Arial"/>
        <family val="2"/>
      </rPr>
      <t>3</t>
    </r>
  </si>
  <si>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</si>
  <si>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</si>
  <si>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</si>
  <si>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 xml:space="preserve">      _________________________________________</t>
  </si>
  <si>
    <t>________________________________________</t>
  </si>
  <si>
    <t xml:space="preserve">                     C.P. Pedro Rojas Buenrrostro</t>
  </si>
  <si>
    <t xml:space="preserve">      Lic. Julio César Ernesto Prieto Gallardo</t>
  </si>
  <si>
    <t xml:space="preserve">                            Tesorero Municipal</t>
  </si>
  <si>
    <t xml:space="preserve">    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</si>
</sst>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9" formatCode="_-&quot;$&quot;* #,##0.00_-;\-&quot;$&quot;* #,##0.00_-;_-&quot;$&quot;* &quot;-&quot;??_-;_-@_-"/>
    <numFmt numFmtId="170" formatCode="_-* #,##0.00_-;\-* #,##0.00_-;_-* &quot;-&quot;??_-;_-@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vertAlign val="superscript"/>
      <sz val="9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7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49" fontId="9" fillId="0" borderId="0" xfId="8" applyNumberFormat="1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0" applyFont="1"/>
    <xf numFmtId="0" fontId="8" fillId="0" borderId="0" xfId="8" applyFont="1" applyAlignment="1" applyProtection="1">
      <alignment horizontal="left" vertical="top" wrapText="1"/>
      <protection locked="0"/>
    </xf>
    <xf numFmtId="0" fontId="13" fillId="2" borderId="2" xfId="8" applyFont="1" applyFill="1" applyBorder="1" applyAlignment="1" applyProtection="1">
      <alignment horizontal="center" vertical="center" wrapText="1"/>
      <protection locked="0"/>
    </xf>
    <xf numFmtId="0" fontId="13" fillId="2" borderId="3" xfId="8" applyFont="1" applyFill="1" applyBorder="1" applyAlignment="1" applyProtection="1">
      <alignment horizontal="center" vertical="center" wrapText="1"/>
      <protection locked="0"/>
    </xf>
    <xf numFmtId="0" fontId="13" fillId="2" borderId="4" xfId="8" applyFont="1" applyFill="1" applyBorder="1" applyAlignment="1" applyProtection="1">
      <alignment horizontal="center" vertical="center" wrapText="1"/>
      <protection locked="0"/>
    </xf>
    <xf numFmtId="0" fontId="6" fillId="2" borderId="5" xfId="8" applyFont="1" applyFill="1" applyBorder="1" applyAlignment="1">
      <alignment vertical="center"/>
    </xf>
    <xf numFmtId="0" fontId="8" fillId="0" borderId="6" xfId="8" applyFont="1" applyBorder="1" applyAlignment="1" applyProtection="1">
      <alignment horizontal="left" vertical="top" wrapText="1" indent="1"/>
      <protection locked="0"/>
    </xf>
    <xf numFmtId="0" fontId="10" fillId="0" borderId="6" xfId="8" applyFont="1" applyBorder="1" applyAlignment="1" applyProtection="1">
      <alignment horizontal="left" vertical="top" wrapText="1" indent="1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0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0" fontId="6" fillId="2" borderId="9" xfId="8" applyFont="1" applyFill="1" applyBorder="1" applyAlignment="1" applyProtection="1">
      <alignment horizontal="center" vertical="center" wrapText="1"/>
      <protection locked="0"/>
    </xf>
    <xf numFmtId="4" fontId="10" fillId="0" borderId="0" xfId="8" applyNumberFormat="1" applyFont="1" applyBorder="1" applyAlignment="1" applyProtection="1">
      <alignment vertical="top"/>
      <protection locked="0"/>
    </xf>
    <xf numFmtId="0" fontId="6" fillId="2" borderId="10" xfId="8" applyFont="1" applyFill="1" applyBorder="1" applyAlignment="1">
      <alignment horizontal="center" vertical="center" wrapText="1"/>
    </xf>
    <xf numFmtId="4" fontId="8" fillId="0" borderId="1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10" fillId="0" borderId="7" xfId="8" applyNumberFormat="1" applyFont="1" applyBorder="1" applyAlignment="1" applyProtection="1">
      <alignment vertical="top"/>
      <protection locked="0"/>
    </xf>
    <xf numFmtId="0" fontId="10" fillId="0" borderId="0" xfId="8" applyFont="1" applyBorder="1" applyAlignment="1" applyProtection="1">
      <alignment vertical="top"/>
      <protection locked="0"/>
    </xf>
    <xf numFmtId="4" fontId="10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6" fillId="2" borderId="7" xfId="8" applyFont="1" applyFill="1" applyBorder="1" applyAlignment="1">
      <alignment horizontal="center" vertical="center"/>
    </xf>
    <xf numFmtId="0" fontId="6" fillId="2" borderId="1" xfId="8" applyFont="1" applyFill="1" applyBorder="1" applyAlignment="1">
      <alignment horizontal="center" vertical="center" wrapText="1"/>
    </xf>
    <xf numFmtId="0" fontId="6" fillId="2" borderId="2" xfId="8" applyFont="1" applyFill="1" applyBorder="1" applyAlignment="1">
      <alignment horizontal="center" vertical="center" wrapText="1"/>
    </xf>
    <xf numFmtId="0" fontId="6" fillId="2" borderId="5" xfId="8" applyFont="1" applyFill="1" applyBorder="1" applyAlignment="1">
      <alignment horizontal="center" vertical="center" wrapText="1"/>
    </xf>
    <xf numFmtId="0" fontId="6" fillId="2" borderId="7" xfId="8" applyFont="1" applyFill="1" applyBorder="1" applyAlignment="1">
      <alignment horizontal="center" vertical="center" wrapText="1"/>
    </xf>
    <xf numFmtId="0" fontId="6" fillId="0" borderId="1" xfId="8" applyFont="1" applyBorder="1" applyAlignment="1" applyProtection="1">
      <alignment horizontal="left" vertical="top" indent="3"/>
      <protection locked="0"/>
    </xf>
    <xf numFmtId="0" fontId="10" fillId="0" borderId="12" xfId="8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4" fontId="10" fillId="0" borderId="13" xfId="8" applyNumberFormat="1" applyFont="1" applyBorder="1" applyAlignment="1" applyProtection="1">
      <alignment vertical="top"/>
      <protection locked="0"/>
    </xf>
    <xf numFmtId="4" fontId="6" fillId="0" borderId="0" xfId="8" applyNumberFormat="1" applyFont="1" applyBorder="1" applyAlignment="1" applyProtection="1">
      <alignment vertical="top"/>
      <protection locked="0"/>
    </xf>
    <xf numFmtId="4" fontId="10" fillId="0" borderId="5" xfId="8" applyNumberFormat="1" applyFont="1" applyBorder="1" applyAlignment="1" applyProtection="1">
      <alignment vertical="top"/>
      <protection locked="0"/>
    </xf>
    <xf numFmtId="0" fontId="6" fillId="2" borderId="5" xfId="8" applyFont="1" applyFill="1" applyBorder="1" applyAlignment="1">
      <alignment vertical="center" wrapText="1"/>
    </xf>
    <xf numFmtId="0" fontId="6" fillId="2" borderId="7" xfId="8" applyFont="1" applyFill="1" applyBorder="1" applyAlignment="1">
      <alignment horizontal="center" vertical="center" wrapText="1"/>
    </xf>
    <xf numFmtId="0" fontId="6" fillId="0" borderId="5" xfId="8" applyFont="1" applyBorder="1" applyAlignment="1">
      <alignment horizontal="left" vertical="top" indent="1"/>
    </xf>
    <xf numFmtId="0" fontId="10" fillId="0" borderId="6" xfId="8" applyFont="1" applyBorder="1" applyAlignment="1">
      <alignment horizontal="left" vertical="top" wrapText="1" indent="2"/>
    </xf>
    <xf numFmtId="0" fontId="10" fillId="0" borderId="6" xfId="8" applyFont="1" applyBorder="1" applyAlignment="1">
      <alignment horizontal="left" vertical="top" wrapText="1"/>
    </xf>
    <xf numFmtId="0" fontId="6" fillId="0" borderId="6" xfId="8" applyFont="1" applyBorder="1" applyAlignment="1">
      <alignment horizontal="left" vertical="top" wrapText="1" indent="1"/>
    </xf>
    <xf numFmtId="0" fontId="6" fillId="0" borderId="6" xfId="8" applyFont="1" applyBorder="1" applyAlignment="1">
      <alignment horizontal="left" vertical="top" indent="1"/>
    </xf>
    <xf numFmtId="0" fontId="10" fillId="0" borderId="7" xfId="8" applyFont="1" applyBorder="1" applyAlignment="1">
      <alignment horizontal="left" vertical="top" wrapText="1" indent="2"/>
    </xf>
    <xf numFmtId="4" fontId="6" fillId="0" borderId="5" xfId="8" applyNumberFormat="1" applyFont="1" applyBorder="1" applyAlignment="1" applyProtection="1">
      <alignment vertical="top"/>
      <protection locked="0"/>
    </xf>
    <xf numFmtId="4" fontId="10" fillId="0" borderId="6" xfId="8" applyNumberFormat="1" applyFont="1" applyBorder="1" applyAlignment="1" applyProtection="1">
      <alignment vertical="top"/>
      <protection locked="0"/>
    </xf>
    <xf numFmtId="4" fontId="6" fillId="0" borderId="6" xfId="8" applyNumberFormat="1" applyFont="1" applyBorder="1" applyAlignment="1" applyProtection="1">
      <alignment vertical="top"/>
      <protection locked="0"/>
    </xf>
    <xf numFmtId="0" fontId="6" fillId="0" borderId="1" xfId="8" applyFont="1" applyBorder="1" applyAlignment="1">
      <alignment horizontal="center" vertical="top" wrapText="1"/>
    </xf>
    <xf numFmtId="4" fontId="6" fillId="0" borderId="2" xfId="8" applyNumberFormat="1" applyFont="1" applyBorder="1" applyAlignment="1" applyProtection="1">
      <alignment vertical="top"/>
      <protection locked="0"/>
    </xf>
    <xf numFmtId="4" fontId="6" fillId="0" borderId="4" xfId="8" applyNumberFormat="1" applyFont="1" applyBorder="1" applyAlignment="1" applyProtection="1">
      <alignment vertical="top"/>
      <protection locked="0"/>
    </xf>
    <xf numFmtId="0" fontId="8" fillId="0" borderId="0" xfId="8" applyFont="1" applyAlignment="1" applyProtection="1">
      <alignment horizontal="left" vertical="top" wrapText="1"/>
      <protection locked="0"/>
    </xf>
    <xf numFmtId="0" fontId="15" fillId="0" borderId="0" xfId="23" applyFont="1" applyAlignment="1" applyProtection="1">
      <alignment horizontal="center" vertical="top"/>
      <protection locked="0"/>
    </xf>
    <xf numFmtId="0" fontId="15" fillId="0" borderId="0" xfId="23" applyFont="1" applyAlignment="1" applyProtection="1">
      <alignment vertical="top"/>
      <protection locked="0"/>
    </xf>
    <xf numFmtId="0" fontId="14" fillId="0" borderId="0" xfId="23" applyFont="1" applyAlignment="1" applyProtection="1">
      <alignment horizontal="left" vertical="top" wrapText="1"/>
      <protection locked="0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9"/>
    <cellStyle name="Millares 2 3" xfId="5"/>
    <cellStyle name="Millares 2 3 2" xfId="20"/>
    <cellStyle name="Millares 2 4" xfId="18"/>
    <cellStyle name="Millares 3" xfId="6"/>
    <cellStyle name="Millares 3 2" xfId="21"/>
    <cellStyle name="Moneda 2" xfId="7"/>
    <cellStyle name="Moneda 2 2" xfId="22"/>
    <cellStyle name="Normal" xfId="0" builtinId="0"/>
    <cellStyle name="Normal 2" xfId="8"/>
    <cellStyle name="Normal 2 2" xfId="9"/>
    <cellStyle name="Normal 2 3" xfId="23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tabSelected="1" zoomScaleNormal="100" workbookViewId="0">
      <selection activeCell="K42" sqref="K42"/>
    </sheetView>
  </sheetViews>
  <sheetFormatPr baseColWidth="10" defaultColWidth="12" defaultRowHeight="12" x14ac:dyDescent="0.2"/>
  <cols>
    <col min="1" max="1" width="61.33203125" style="4" customWidth="1"/>
    <col min="2" max="2" width="17.83203125" style="4" customWidth="1"/>
    <col min="3" max="3" width="16.6640625" style="4" customWidth="1"/>
    <col min="4" max="4" width="17.83203125" style="4" customWidth="1"/>
    <col min="5" max="5" width="17.33203125" style="4" customWidth="1"/>
    <col min="6" max="6" width="16.83203125" style="4" customWidth="1"/>
    <col min="7" max="7" width="17.83203125" style="4" customWidth="1"/>
    <col min="8" max="16384" width="12" style="4"/>
  </cols>
  <sheetData>
    <row r="1" spans="1:8" s="1" customFormat="1" ht="62.25" customHeight="1" thickBot="1" x14ac:dyDescent="0.25">
      <c r="A1" s="7" t="s">
        <v>34</v>
      </c>
      <c r="B1" s="8"/>
      <c r="C1" s="8"/>
      <c r="D1" s="8"/>
      <c r="E1" s="8"/>
      <c r="F1" s="8"/>
      <c r="G1" s="9"/>
    </row>
    <row r="2" spans="1:8" s="1" customFormat="1" ht="21.75" customHeight="1" thickBot="1" x14ac:dyDescent="0.25">
      <c r="A2" s="10"/>
      <c r="B2" s="16" t="s">
        <v>30</v>
      </c>
      <c r="C2" s="16"/>
      <c r="D2" s="16"/>
      <c r="E2" s="16"/>
      <c r="F2" s="16"/>
      <c r="G2" s="29" t="s">
        <v>12</v>
      </c>
    </row>
    <row r="3" spans="1:8" s="2" customFormat="1" ht="36" customHeight="1" thickBot="1" x14ac:dyDescent="0.25">
      <c r="A3" s="26" t="s">
        <v>28</v>
      </c>
      <c r="B3" s="27" t="s">
        <v>8</v>
      </c>
      <c r="C3" s="18" t="s">
        <v>32</v>
      </c>
      <c r="D3" s="27" t="s">
        <v>9</v>
      </c>
      <c r="E3" s="27" t="s">
        <v>10</v>
      </c>
      <c r="F3" s="28" t="s">
        <v>11</v>
      </c>
      <c r="G3" s="30"/>
    </row>
    <row r="4" spans="1:8" x14ac:dyDescent="0.2">
      <c r="A4" s="11" t="s">
        <v>0</v>
      </c>
      <c r="B4" s="14">
        <v>152452118.71000001</v>
      </c>
      <c r="C4" s="19">
        <v>496605</v>
      </c>
      <c r="D4" s="14">
        <f>B4+C4</f>
        <v>152948723.71000001</v>
      </c>
      <c r="E4" s="25">
        <v>116789144.13</v>
      </c>
      <c r="F4" s="14">
        <v>116789144.13</v>
      </c>
      <c r="G4" s="25">
        <f>F4-B4</f>
        <v>-35662974.580000013</v>
      </c>
      <c r="H4" s="3" t="s">
        <v>16</v>
      </c>
    </row>
    <row r="5" spans="1:8" x14ac:dyDescent="0.2">
      <c r="A5" s="12" t="s">
        <v>1</v>
      </c>
      <c r="B5" s="14">
        <v>0</v>
      </c>
      <c r="C5" s="20">
        <v>0</v>
      </c>
      <c r="D5" s="14">
        <f t="shared" ref="D5:D8" si="0">B5+C5</f>
        <v>0</v>
      </c>
      <c r="E5" s="20">
        <v>0</v>
      </c>
      <c r="F5" s="14">
        <v>0</v>
      </c>
      <c r="G5" s="20">
        <f t="shared" ref="G5:G8" si="1">F5-B5</f>
        <v>0</v>
      </c>
      <c r="H5" s="3" t="s">
        <v>26</v>
      </c>
    </row>
    <row r="6" spans="1:8" x14ac:dyDescent="0.2">
      <c r="A6" s="11" t="s">
        <v>2</v>
      </c>
      <c r="B6" s="14">
        <v>0</v>
      </c>
      <c r="C6" s="20">
        <v>0</v>
      </c>
      <c r="D6" s="14">
        <f t="shared" si="0"/>
        <v>0</v>
      </c>
      <c r="E6" s="20">
        <v>0</v>
      </c>
      <c r="F6" s="14">
        <v>0</v>
      </c>
      <c r="G6" s="20">
        <f t="shared" si="1"/>
        <v>0</v>
      </c>
      <c r="H6" s="3" t="s">
        <v>17</v>
      </c>
    </row>
    <row r="7" spans="1:8" x14ac:dyDescent="0.2">
      <c r="A7" s="11" t="s">
        <v>3</v>
      </c>
      <c r="B7" s="14">
        <v>88961401.739999995</v>
      </c>
      <c r="C7" s="20">
        <v>2215135.7999999998</v>
      </c>
      <c r="D7" s="14">
        <f t="shared" si="0"/>
        <v>91176537.539999992</v>
      </c>
      <c r="E7" s="20">
        <v>43350959.609999999</v>
      </c>
      <c r="F7" s="14">
        <v>43350959.609999999</v>
      </c>
      <c r="G7" s="20">
        <f t="shared" si="1"/>
        <v>-45610442.129999995</v>
      </c>
      <c r="H7" s="3" t="s">
        <v>18</v>
      </c>
    </row>
    <row r="8" spans="1:8" x14ac:dyDescent="0.2">
      <c r="A8" s="11" t="s">
        <v>4</v>
      </c>
      <c r="B8" s="14">
        <v>19395150.969999999</v>
      </c>
      <c r="C8" s="20">
        <v>448871.7</v>
      </c>
      <c r="D8" s="14">
        <f t="shared" si="0"/>
        <v>19844022.669999998</v>
      </c>
      <c r="E8" s="20">
        <v>6802248.04</v>
      </c>
      <c r="F8" s="14">
        <v>6802248.04</v>
      </c>
      <c r="G8" s="20">
        <f t="shared" si="1"/>
        <v>-12592902.93</v>
      </c>
      <c r="H8" s="3" t="s">
        <v>19</v>
      </c>
    </row>
    <row r="9" spans="1:8" x14ac:dyDescent="0.2">
      <c r="A9" s="12" t="s">
        <v>5</v>
      </c>
      <c r="B9" s="14">
        <v>25785448.739999998</v>
      </c>
      <c r="C9" s="20">
        <v>0</v>
      </c>
      <c r="D9" s="14">
        <f t="shared" ref="D9:D12" si="2">B9+C9</f>
        <v>25785448.739999998</v>
      </c>
      <c r="E9" s="20">
        <v>10351824.42</v>
      </c>
      <c r="F9" s="14">
        <v>10351824.42</v>
      </c>
      <c r="G9" s="20">
        <f t="shared" ref="G9:G12" si="3">F9-B9</f>
        <v>-15433624.319999998</v>
      </c>
      <c r="H9" s="3" t="s">
        <v>20</v>
      </c>
    </row>
    <row r="10" spans="1:8" ht="24" x14ac:dyDescent="0.2">
      <c r="A10" s="11" t="s">
        <v>13</v>
      </c>
      <c r="B10" s="14">
        <v>0</v>
      </c>
      <c r="C10" s="20">
        <v>0</v>
      </c>
      <c r="D10" s="14">
        <f t="shared" si="2"/>
        <v>0</v>
      </c>
      <c r="E10" s="20">
        <v>0</v>
      </c>
      <c r="F10" s="14">
        <v>0</v>
      </c>
      <c r="G10" s="20">
        <f t="shared" si="3"/>
        <v>0</v>
      </c>
      <c r="H10" s="3" t="s">
        <v>21</v>
      </c>
    </row>
    <row r="11" spans="1:8" ht="24" x14ac:dyDescent="0.2">
      <c r="A11" s="11" t="s">
        <v>29</v>
      </c>
      <c r="B11" s="14">
        <v>850827509.5</v>
      </c>
      <c r="C11" s="20">
        <v>55288413.380000003</v>
      </c>
      <c r="D11" s="14">
        <f t="shared" si="2"/>
        <v>906115922.88</v>
      </c>
      <c r="E11" s="20">
        <v>485845197.80000001</v>
      </c>
      <c r="F11" s="14">
        <v>480479413.5</v>
      </c>
      <c r="G11" s="20">
        <f t="shared" si="3"/>
        <v>-370348096</v>
      </c>
      <c r="H11" s="3" t="s">
        <v>22</v>
      </c>
    </row>
    <row r="12" spans="1:8" ht="24" x14ac:dyDescent="0.2">
      <c r="A12" s="11" t="s">
        <v>14</v>
      </c>
      <c r="B12" s="14">
        <v>485500</v>
      </c>
      <c r="C12" s="20">
        <v>893734.14</v>
      </c>
      <c r="D12" s="14">
        <f t="shared" si="2"/>
        <v>1379234.1400000001</v>
      </c>
      <c r="E12" s="20">
        <v>683535.2</v>
      </c>
      <c r="F12" s="14">
        <v>683535.2</v>
      </c>
      <c r="G12" s="20">
        <f t="shared" si="3"/>
        <v>198035.19999999995</v>
      </c>
      <c r="H12" s="3" t="s">
        <v>23</v>
      </c>
    </row>
    <row r="13" spans="1:8" x14ac:dyDescent="0.2">
      <c r="A13" s="11" t="s">
        <v>6</v>
      </c>
      <c r="B13" s="14">
        <v>0</v>
      </c>
      <c r="C13" s="20">
        <v>0</v>
      </c>
      <c r="D13" s="14">
        <f t="shared" ref="D13" si="4">B13+C13</f>
        <v>0</v>
      </c>
      <c r="E13" s="20">
        <v>0</v>
      </c>
      <c r="F13" s="14">
        <v>0</v>
      </c>
      <c r="G13" s="20">
        <f t="shared" ref="G13" si="5">F13-B13</f>
        <v>0</v>
      </c>
      <c r="H13" s="3" t="s">
        <v>24</v>
      </c>
    </row>
    <row r="14" spans="1:8" ht="12.75" thickBot="1" x14ac:dyDescent="0.25">
      <c r="A14" s="13"/>
      <c r="B14" s="15"/>
      <c r="C14" s="21"/>
      <c r="D14" s="15"/>
      <c r="E14" s="21"/>
      <c r="F14" s="15"/>
      <c r="G14" s="21"/>
      <c r="H14" s="3" t="s">
        <v>25</v>
      </c>
    </row>
    <row r="15" spans="1:8" ht="12.75" thickBot="1" x14ac:dyDescent="0.25">
      <c r="A15" s="31" t="s">
        <v>7</v>
      </c>
      <c r="B15" s="24">
        <f>SUM(B4:B13)</f>
        <v>1137907129.6599998</v>
      </c>
      <c r="C15" s="24">
        <f t="shared" ref="C15:G15" si="6">SUM(C4:C13)</f>
        <v>59342760.020000003</v>
      </c>
      <c r="D15" s="24">
        <f t="shared" si="6"/>
        <v>1197249889.6800001</v>
      </c>
      <c r="E15" s="24">
        <f t="shared" si="6"/>
        <v>663822909.20000005</v>
      </c>
      <c r="F15" s="24">
        <f t="shared" si="6"/>
        <v>658457124.9000001</v>
      </c>
      <c r="G15" s="24">
        <f t="shared" si="6"/>
        <v>-479450004.76000005</v>
      </c>
      <c r="H15" s="3" t="s">
        <v>25</v>
      </c>
    </row>
    <row r="16" spans="1:8" ht="12.75" thickBot="1" x14ac:dyDescent="0.25">
      <c r="A16" s="32"/>
      <c r="B16" s="33"/>
      <c r="C16" s="33"/>
      <c r="D16" s="34"/>
      <c r="E16" s="35" t="s">
        <v>31</v>
      </c>
      <c r="F16" s="35"/>
      <c r="G16" s="36">
        <v>0</v>
      </c>
      <c r="H16" s="3" t="s">
        <v>25</v>
      </c>
    </row>
    <row r="17" spans="1:8" ht="20.25" customHeight="1" thickBot="1" x14ac:dyDescent="0.25">
      <c r="A17" s="37"/>
      <c r="B17" s="16" t="s">
        <v>30</v>
      </c>
      <c r="C17" s="16"/>
      <c r="D17" s="16"/>
      <c r="E17" s="16"/>
      <c r="F17" s="16"/>
      <c r="G17" s="29" t="s">
        <v>12</v>
      </c>
      <c r="H17" s="3" t="s">
        <v>25</v>
      </c>
    </row>
    <row r="18" spans="1:8" ht="32.25" customHeight="1" thickBot="1" x14ac:dyDescent="0.25">
      <c r="A18" s="38" t="s">
        <v>28</v>
      </c>
      <c r="B18" s="27" t="s">
        <v>8</v>
      </c>
      <c r="C18" s="27" t="s">
        <v>32</v>
      </c>
      <c r="D18" s="27" t="s">
        <v>9</v>
      </c>
      <c r="E18" s="27" t="s">
        <v>10</v>
      </c>
      <c r="F18" s="28" t="s">
        <v>11</v>
      </c>
      <c r="G18" s="30"/>
      <c r="H18" s="3" t="s">
        <v>25</v>
      </c>
    </row>
    <row r="19" spans="1:8" x14ac:dyDescent="0.2">
      <c r="A19" s="39" t="s">
        <v>15</v>
      </c>
      <c r="B19" s="35">
        <f t="shared" ref="B19:G19" si="7">SUM(B20+B21+B22+B23+B24+B25+B26+B27)</f>
        <v>1137907129.6599998</v>
      </c>
      <c r="C19" s="45">
        <f t="shared" si="7"/>
        <v>59342760.020000003</v>
      </c>
      <c r="D19" s="35">
        <f t="shared" si="7"/>
        <v>1197249889.6800001</v>
      </c>
      <c r="E19" s="45">
        <f t="shared" si="7"/>
        <v>663822909.20000005</v>
      </c>
      <c r="F19" s="35">
        <f t="shared" si="7"/>
        <v>658457124.9000001</v>
      </c>
      <c r="G19" s="45">
        <f t="shared" si="7"/>
        <v>-479450004.76000005</v>
      </c>
      <c r="H19" s="3" t="s">
        <v>25</v>
      </c>
    </row>
    <row r="20" spans="1:8" x14ac:dyDescent="0.2">
      <c r="A20" s="40" t="s">
        <v>0</v>
      </c>
      <c r="B20" s="17">
        <v>152452118.71000001</v>
      </c>
      <c r="C20" s="46">
        <v>496605</v>
      </c>
      <c r="D20" s="17">
        <f t="shared" ref="D20:D23" si="8">B20+C20</f>
        <v>152948723.71000001</v>
      </c>
      <c r="E20" s="46">
        <v>116789144.13</v>
      </c>
      <c r="F20" s="17">
        <v>116789144.13</v>
      </c>
      <c r="G20" s="46">
        <f t="shared" ref="G20:G23" si="9">F20-B20</f>
        <v>-35662974.580000013</v>
      </c>
      <c r="H20" s="3" t="s">
        <v>16</v>
      </c>
    </row>
    <row r="21" spans="1:8" x14ac:dyDescent="0.2">
      <c r="A21" s="40" t="s">
        <v>1</v>
      </c>
      <c r="B21" s="17">
        <v>0</v>
      </c>
      <c r="C21" s="46">
        <v>0</v>
      </c>
      <c r="D21" s="17">
        <f t="shared" si="8"/>
        <v>0</v>
      </c>
      <c r="E21" s="46">
        <v>0</v>
      </c>
      <c r="F21" s="17">
        <v>0</v>
      </c>
      <c r="G21" s="46">
        <f t="shared" si="9"/>
        <v>0</v>
      </c>
      <c r="H21" s="3" t="s">
        <v>26</v>
      </c>
    </row>
    <row r="22" spans="1:8" x14ac:dyDescent="0.2">
      <c r="A22" s="40" t="s">
        <v>2</v>
      </c>
      <c r="B22" s="17">
        <v>0</v>
      </c>
      <c r="C22" s="46">
        <v>0</v>
      </c>
      <c r="D22" s="17">
        <f t="shared" si="8"/>
        <v>0</v>
      </c>
      <c r="E22" s="46">
        <v>0</v>
      </c>
      <c r="F22" s="17">
        <v>0</v>
      </c>
      <c r="G22" s="46">
        <f t="shared" si="9"/>
        <v>0</v>
      </c>
      <c r="H22" s="3" t="s">
        <v>17</v>
      </c>
    </row>
    <row r="23" spans="1:8" x14ac:dyDescent="0.2">
      <c r="A23" s="40" t="s">
        <v>3</v>
      </c>
      <c r="B23" s="17">
        <v>88961401.739999995</v>
      </c>
      <c r="C23" s="46">
        <v>2215135.7999999998</v>
      </c>
      <c r="D23" s="17">
        <f t="shared" si="8"/>
        <v>91176537.539999992</v>
      </c>
      <c r="E23" s="46">
        <v>43350959.609999999</v>
      </c>
      <c r="F23" s="17">
        <v>43350959.609999999</v>
      </c>
      <c r="G23" s="46">
        <f t="shared" si="9"/>
        <v>-45610442.129999995</v>
      </c>
      <c r="H23" s="3" t="s">
        <v>18</v>
      </c>
    </row>
    <row r="24" spans="1:8" ht="13.5" x14ac:dyDescent="0.2">
      <c r="A24" s="40" t="s">
        <v>35</v>
      </c>
      <c r="B24" s="17">
        <v>19395150.969999999</v>
      </c>
      <c r="C24" s="46">
        <v>448871.7</v>
      </c>
      <c r="D24" s="17">
        <f t="shared" ref="D24" si="10">B24+C24</f>
        <v>19844022.669999998</v>
      </c>
      <c r="E24" s="46">
        <v>6802248.04</v>
      </c>
      <c r="F24" s="17">
        <v>6802248.04</v>
      </c>
      <c r="G24" s="46">
        <f t="shared" ref="G24" si="11">F24-B24</f>
        <v>-12592902.93</v>
      </c>
      <c r="H24" s="3" t="s">
        <v>19</v>
      </c>
    </row>
    <row r="25" spans="1:8" ht="13.5" x14ac:dyDescent="0.2">
      <c r="A25" s="40" t="s">
        <v>36</v>
      </c>
      <c r="B25" s="17">
        <v>25785448.739999998</v>
      </c>
      <c r="C25" s="46">
        <v>0</v>
      </c>
      <c r="D25" s="17">
        <f t="shared" ref="D25:D27" si="12">B25+C25</f>
        <v>25785448.739999998</v>
      </c>
      <c r="E25" s="46">
        <v>10351824.42</v>
      </c>
      <c r="F25" s="17">
        <v>10351824.42</v>
      </c>
      <c r="G25" s="46">
        <f t="shared" ref="G25:G27" si="13">F25-B25</f>
        <v>-15433624.319999998</v>
      </c>
      <c r="H25" s="3" t="s">
        <v>20</v>
      </c>
    </row>
    <row r="26" spans="1:8" ht="36" x14ac:dyDescent="0.2">
      <c r="A26" s="40" t="s">
        <v>29</v>
      </c>
      <c r="B26" s="17">
        <v>850827509.5</v>
      </c>
      <c r="C26" s="46">
        <v>55288413.380000003</v>
      </c>
      <c r="D26" s="17">
        <f t="shared" si="12"/>
        <v>906115922.88</v>
      </c>
      <c r="E26" s="46">
        <v>485845197.80000001</v>
      </c>
      <c r="F26" s="17">
        <v>480479413.5</v>
      </c>
      <c r="G26" s="46">
        <f t="shared" si="13"/>
        <v>-370348096</v>
      </c>
      <c r="H26" s="3" t="s">
        <v>22</v>
      </c>
    </row>
    <row r="27" spans="1:8" ht="24" x14ac:dyDescent="0.2">
      <c r="A27" s="40" t="s">
        <v>14</v>
      </c>
      <c r="B27" s="17">
        <v>485500</v>
      </c>
      <c r="C27" s="46">
        <v>893734.14</v>
      </c>
      <c r="D27" s="17">
        <f t="shared" si="12"/>
        <v>1379234.1400000001</v>
      </c>
      <c r="E27" s="46">
        <v>683535.2</v>
      </c>
      <c r="F27" s="17">
        <v>683535.2</v>
      </c>
      <c r="G27" s="46">
        <f t="shared" si="13"/>
        <v>198035.19999999995</v>
      </c>
      <c r="H27" s="3" t="s">
        <v>23</v>
      </c>
    </row>
    <row r="28" spans="1:8" x14ac:dyDescent="0.2">
      <c r="A28" s="41"/>
      <c r="B28" s="17"/>
      <c r="C28" s="46"/>
      <c r="D28" s="17"/>
      <c r="E28" s="46"/>
      <c r="F28" s="17"/>
      <c r="G28" s="46"/>
      <c r="H28" s="3" t="s">
        <v>25</v>
      </c>
    </row>
    <row r="29" spans="1:8" ht="41.25" customHeight="1" x14ac:dyDescent="0.2">
      <c r="A29" s="42" t="s">
        <v>33</v>
      </c>
      <c r="B29" s="35">
        <f t="shared" ref="B29:G29" si="14">SUM(B30:B33)</f>
        <v>0</v>
      </c>
      <c r="C29" s="47">
        <f t="shared" si="14"/>
        <v>0</v>
      </c>
      <c r="D29" s="35">
        <f t="shared" si="14"/>
        <v>0</v>
      </c>
      <c r="E29" s="47">
        <f t="shared" si="14"/>
        <v>0</v>
      </c>
      <c r="F29" s="35">
        <f t="shared" si="14"/>
        <v>0</v>
      </c>
      <c r="G29" s="47">
        <f t="shared" si="14"/>
        <v>0</v>
      </c>
      <c r="H29" s="3" t="s">
        <v>25</v>
      </c>
    </row>
    <row r="30" spans="1:8" x14ac:dyDescent="0.2">
      <c r="A30" s="40" t="s">
        <v>1</v>
      </c>
      <c r="B30" s="17">
        <v>0</v>
      </c>
      <c r="C30" s="46">
        <v>0</v>
      </c>
      <c r="D30" s="17">
        <f>B30+C30</f>
        <v>0</v>
      </c>
      <c r="E30" s="46">
        <v>0</v>
      </c>
      <c r="F30" s="17">
        <v>0</v>
      </c>
      <c r="G30" s="46">
        <f>F30-B30</f>
        <v>0</v>
      </c>
      <c r="H30" s="3" t="s">
        <v>26</v>
      </c>
    </row>
    <row r="31" spans="1:8" x14ac:dyDescent="0.2">
      <c r="A31" s="40" t="s">
        <v>4</v>
      </c>
      <c r="B31" s="17">
        <v>0</v>
      </c>
      <c r="C31" s="46">
        <v>0</v>
      </c>
      <c r="D31" s="17">
        <f>B31+C31</f>
        <v>0</v>
      </c>
      <c r="E31" s="46">
        <v>0</v>
      </c>
      <c r="F31" s="17">
        <v>0</v>
      </c>
      <c r="G31" s="46">
        <f t="shared" ref="G31:G32" si="15">F31-B31</f>
        <v>0</v>
      </c>
      <c r="H31" s="3" t="s">
        <v>19</v>
      </c>
    </row>
    <row r="32" spans="1:8" ht="25.5" x14ac:dyDescent="0.2">
      <c r="A32" s="40" t="s">
        <v>37</v>
      </c>
      <c r="B32" s="17">
        <v>0</v>
      </c>
      <c r="C32" s="46">
        <v>0</v>
      </c>
      <c r="D32" s="17">
        <f>B32+C32</f>
        <v>0</v>
      </c>
      <c r="E32" s="46">
        <v>0</v>
      </c>
      <c r="F32" s="17">
        <v>0</v>
      </c>
      <c r="G32" s="46">
        <f t="shared" si="15"/>
        <v>0</v>
      </c>
      <c r="H32" s="3" t="s">
        <v>21</v>
      </c>
    </row>
    <row r="33" spans="1:8" ht="24" x14ac:dyDescent="0.2">
      <c r="A33" s="40" t="s">
        <v>14</v>
      </c>
      <c r="B33" s="17">
        <v>0</v>
      </c>
      <c r="C33" s="46">
        <v>0</v>
      </c>
      <c r="D33" s="17">
        <f>B33+C33</f>
        <v>0</v>
      </c>
      <c r="E33" s="46">
        <v>0</v>
      </c>
      <c r="F33" s="17">
        <v>0</v>
      </c>
      <c r="G33" s="46">
        <f t="shared" ref="G33" si="16">F33-B33</f>
        <v>0</v>
      </c>
      <c r="H33" s="3" t="s">
        <v>23</v>
      </c>
    </row>
    <row r="34" spans="1:8" x14ac:dyDescent="0.2">
      <c r="A34" s="41"/>
      <c r="B34" s="17"/>
      <c r="C34" s="46"/>
      <c r="D34" s="17"/>
      <c r="E34" s="46"/>
      <c r="F34" s="17"/>
      <c r="G34" s="46"/>
      <c r="H34" s="3" t="s">
        <v>25</v>
      </c>
    </row>
    <row r="35" spans="1:8" x14ac:dyDescent="0.2">
      <c r="A35" s="43" t="s">
        <v>6</v>
      </c>
      <c r="B35" s="35">
        <f t="shared" ref="B35:G35" si="17">SUM(B36)</f>
        <v>0</v>
      </c>
      <c r="C35" s="47">
        <f t="shared" si="17"/>
        <v>0</v>
      </c>
      <c r="D35" s="35">
        <f t="shared" si="17"/>
        <v>0</v>
      </c>
      <c r="E35" s="47">
        <f t="shared" si="17"/>
        <v>0</v>
      </c>
      <c r="F35" s="35">
        <f t="shared" si="17"/>
        <v>0</v>
      </c>
      <c r="G35" s="47">
        <f t="shared" si="17"/>
        <v>0</v>
      </c>
      <c r="H35" s="3" t="s">
        <v>25</v>
      </c>
    </row>
    <row r="36" spans="1:8" x14ac:dyDescent="0.2">
      <c r="A36" s="40" t="s">
        <v>6</v>
      </c>
      <c r="B36" s="17">
        <v>0</v>
      </c>
      <c r="C36" s="46">
        <v>0</v>
      </c>
      <c r="D36" s="17">
        <f>B36+C36</f>
        <v>0</v>
      </c>
      <c r="E36" s="46">
        <v>0</v>
      </c>
      <c r="F36" s="17">
        <v>0</v>
      </c>
      <c r="G36" s="46">
        <f>F36-B36</f>
        <v>0</v>
      </c>
      <c r="H36" s="3" t="s">
        <v>24</v>
      </c>
    </row>
    <row r="37" spans="1:8" ht="12.75" thickBot="1" x14ac:dyDescent="0.25">
      <c r="A37" s="44"/>
      <c r="B37" s="17"/>
      <c r="C37" s="22"/>
      <c r="D37" s="17"/>
      <c r="E37" s="22"/>
      <c r="F37" s="17"/>
      <c r="G37" s="22"/>
      <c r="H37" s="3"/>
    </row>
    <row r="38" spans="1:8" ht="12.75" thickBot="1" x14ac:dyDescent="0.25">
      <c r="A38" s="48" t="s">
        <v>7</v>
      </c>
      <c r="B38" s="24">
        <f>SUM(B35+B29+B19)</f>
        <v>1137907129.6599998</v>
      </c>
      <c r="C38" s="24">
        <f t="shared" ref="C38:G38" si="18">SUM(C35+C29+C19)</f>
        <v>59342760.020000003</v>
      </c>
      <c r="D38" s="24">
        <f t="shared" si="18"/>
        <v>1197249889.6800001</v>
      </c>
      <c r="E38" s="24">
        <f t="shared" si="18"/>
        <v>663822909.20000005</v>
      </c>
      <c r="F38" s="24">
        <f t="shared" si="18"/>
        <v>658457124.9000001</v>
      </c>
      <c r="G38" s="24">
        <f t="shared" si="18"/>
        <v>-479450004.76000005</v>
      </c>
      <c r="H38" s="3" t="s">
        <v>25</v>
      </c>
    </row>
    <row r="39" spans="1:8" ht="12.75" thickBot="1" x14ac:dyDescent="0.25">
      <c r="A39" s="23"/>
      <c r="B39" s="17"/>
      <c r="C39" s="17"/>
      <c r="D39" s="17"/>
      <c r="E39" s="49" t="s">
        <v>31</v>
      </c>
      <c r="F39" s="50"/>
      <c r="G39" s="24">
        <v>0</v>
      </c>
      <c r="H39" s="3" t="s">
        <v>25</v>
      </c>
    </row>
    <row r="40" spans="1:8" x14ac:dyDescent="0.2">
      <c r="A40" s="5" t="s">
        <v>27</v>
      </c>
    </row>
    <row r="41" spans="1:8" ht="13.5" x14ac:dyDescent="0.2">
      <c r="A41" s="4" t="s">
        <v>38</v>
      </c>
    </row>
    <row r="42" spans="1:8" ht="13.5" x14ac:dyDescent="0.2">
      <c r="A42" s="4" t="s">
        <v>39</v>
      </c>
    </row>
    <row r="43" spans="1:8" ht="48" customHeight="1" x14ac:dyDescent="0.2">
      <c r="A43" s="6" t="s">
        <v>40</v>
      </c>
      <c r="B43" s="6"/>
      <c r="C43" s="6"/>
      <c r="D43" s="6"/>
      <c r="E43" s="6"/>
      <c r="F43" s="6"/>
      <c r="G43" s="6"/>
    </row>
    <row r="44" spans="1:8" ht="12" customHeight="1" x14ac:dyDescent="0.2">
      <c r="A44" s="51"/>
      <c r="B44" s="51"/>
      <c r="C44" s="51"/>
      <c r="D44" s="51"/>
      <c r="E44" s="51"/>
      <c r="F44" s="51"/>
      <c r="G44" s="51"/>
    </row>
    <row r="45" spans="1:8" ht="12" customHeight="1" x14ac:dyDescent="0.2">
      <c r="A45" s="54"/>
      <c r="B45" s="54"/>
      <c r="C45" s="54"/>
      <c r="D45" s="54"/>
      <c r="E45" s="54"/>
      <c r="F45" s="51"/>
      <c r="G45" s="51"/>
    </row>
    <row r="46" spans="1:8" ht="18.75" customHeight="1" x14ac:dyDescent="0.2">
      <c r="A46" s="53"/>
      <c r="B46" s="53"/>
      <c r="C46" s="53"/>
      <c r="D46" s="53"/>
      <c r="E46" s="53"/>
      <c r="F46" s="51"/>
      <c r="G46" s="51"/>
    </row>
    <row r="47" spans="1:8" ht="22.5" customHeight="1" x14ac:dyDescent="0.2">
      <c r="A47" s="53" t="s">
        <v>41</v>
      </c>
      <c r="B47" s="53"/>
      <c r="C47" s="53" t="s">
        <v>42</v>
      </c>
      <c r="D47" s="53"/>
      <c r="E47" s="53"/>
      <c r="F47" s="51"/>
      <c r="G47" s="51"/>
    </row>
    <row r="48" spans="1:8" ht="13.5" customHeight="1" x14ac:dyDescent="0.2">
      <c r="A48" s="53" t="s">
        <v>43</v>
      </c>
      <c r="B48" s="53"/>
      <c r="C48" s="53" t="s">
        <v>44</v>
      </c>
      <c r="D48" s="53"/>
      <c r="E48" s="53"/>
      <c r="F48" s="51"/>
      <c r="G48" s="51"/>
    </row>
    <row r="49" spans="1:7" ht="13.5" customHeight="1" x14ac:dyDescent="0.2">
      <c r="A49" s="53" t="s">
        <v>45</v>
      </c>
      <c r="B49" s="53"/>
      <c r="C49" s="52" t="s">
        <v>46</v>
      </c>
      <c r="D49" s="52"/>
      <c r="E49" s="52"/>
      <c r="F49" s="51"/>
      <c r="G49" s="51"/>
    </row>
    <row r="50" spans="1:7" ht="13.5" customHeight="1" x14ac:dyDescent="0.2">
      <c r="A50" s="53"/>
      <c r="B50" s="53"/>
      <c r="C50" s="53"/>
      <c r="D50" s="53"/>
      <c r="E50" s="53"/>
      <c r="F50" s="51"/>
      <c r="G50" s="51"/>
    </row>
    <row r="51" spans="1:7" ht="12" customHeight="1" x14ac:dyDescent="0.2">
      <c r="A51" s="51"/>
      <c r="B51" s="51"/>
      <c r="C51" s="51"/>
      <c r="D51" s="51"/>
      <c r="E51" s="51"/>
      <c r="F51" s="51"/>
      <c r="G51" s="51"/>
    </row>
    <row r="52" spans="1:7" ht="12" customHeight="1" x14ac:dyDescent="0.2">
      <c r="A52" s="51"/>
      <c r="B52" s="51"/>
      <c r="C52" s="51"/>
      <c r="D52" s="51"/>
      <c r="E52" s="51"/>
      <c r="F52" s="51"/>
      <c r="G52" s="51"/>
    </row>
    <row r="53" spans="1:7" ht="12" customHeight="1" x14ac:dyDescent="0.2">
      <c r="A53" s="51"/>
      <c r="B53" s="51"/>
      <c r="C53" s="51"/>
      <c r="D53" s="51"/>
      <c r="E53" s="51"/>
      <c r="F53" s="51"/>
      <c r="G53" s="51"/>
    </row>
  </sheetData>
  <sheetProtection formatCells="0" formatColumns="0" formatRows="0" insertRows="0" autoFilter="0"/>
  <mergeCells count="7">
    <mergeCell ref="C49:E49"/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scale="90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2026-07-16T17:12:15Z</cp:lastPrinted>
  <dcterms:created xsi:type="dcterms:W3CDTF">2012-12-11T20:48:19Z</dcterms:created>
  <dcterms:modified xsi:type="dcterms:W3CDTF">2026-07-16T17:12:21Z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