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1er Trimestre 2026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0" i="4" l="1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O5" i="4" l="1"/>
  <c r="O4" i="4"/>
  <c r="P5" i="4" l="1"/>
  <c r="Q5" i="4"/>
  <c r="N5" i="4" l="1"/>
  <c r="N4" i="4"/>
  <c r="Q4" i="4"/>
  <c r="P4" i="4"/>
</calcChain>
</file>

<file path=xl/sharedStrings.xml><?xml version="1.0" encoding="utf-8"?>
<sst xmlns="http://schemas.openxmlformats.org/spreadsheetml/2006/main" count="562" uniqueCount="196">
  <si>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</si>
  <si>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</si>
  <si>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</si>
  <si>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</si>
  <si>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</si>
  <si>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</si>
  <si>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</si>
  <si>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</si>
  <si>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</si>
  <si>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</si>
  <si>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</si>
  <si>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</si>
  <si>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</si>
  <si>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</si>
  <si>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</si>
  <si>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</si>
  <si>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</si>
  <si>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</si>
  <si>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</si>
  <si>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</si>
  <si>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</si>
  <si>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</si>
  <si>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M0005</t>
  </si>
  <si>
    <t>INNOVACION TECNOLOGICA</t>
  </si>
  <si>
    <t>5150</t>
  </si>
  <si>
    <t>BIENES MUEBLES</t>
  </si>
  <si>
    <t>DIR TECNOLOGIA DE LA INFORMACION</t>
  </si>
  <si>
    <t>31111M260120300</t>
  </si>
  <si>
    <t>E0009</t>
  </si>
  <si>
    <t>BIENESTAR PARA TODOS</t>
  </si>
  <si>
    <t>5210</t>
  </si>
  <si>
    <t>DIR GRAL BIENESTAR Y DES SOCIAL</t>
  </si>
  <si>
    <t>31111M260090100</t>
  </si>
  <si>
    <t>E0005</t>
  </si>
  <si>
    <t>CULTURA DE PROTECCION CIVIL</t>
  </si>
  <si>
    <t>5410</t>
  </si>
  <si>
    <t>DIRECCION DE PROTECCION CIVIL</t>
  </si>
  <si>
    <t>31111M260030300</t>
  </si>
  <si>
    <t>E0008</t>
  </si>
  <si>
    <t>CIUDANDO DE TI</t>
  </si>
  <si>
    <t>DIRECCION GENERAL DE SEGURIDAD</t>
  </si>
  <si>
    <t>31111M260070000</t>
  </si>
  <si>
    <t>E0011</t>
  </si>
  <si>
    <t>SERVIPLUS</t>
  </si>
  <si>
    <t>DIR GRAL SERVICIOS PUBLICOS MUNICIPALES</t>
  </si>
  <si>
    <t>31111M260100100</t>
  </si>
  <si>
    <t>E0024</t>
  </si>
  <si>
    <t>FORTALECIMIENTO EN LA MOVILIDAD</t>
  </si>
  <si>
    <t>DIRECCION GENERAL DE MOVILIDAD</t>
  </si>
  <si>
    <t>31111M260140000</t>
  </si>
  <si>
    <t/>
  </si>
  <si>
    <t>5490</t>
  </si>
  <si>
    <t>5610</t>
  </si>
  <si>
    <t>E0007</t>
  </si>
  <si>
    <t>GASTO JUSTO</t>
  </si>
  <si>
    <t>5640</t>
  </si>
  <si>
    <t>TESORERIA MUNICIPAL</t>
  </si>
  <si>
    <t>31111M260050000</t>
  </si>
  <si>
    <t>5650</t>
  </si>
  <si>
    <t>5690</t>
  </si>
  <si>
    <t>E0016</t>
  </si>
  <si>
    <t>PROYECTANDO EL FUTURO</t>
  </si>
  <si>
    <t>5890</t>
  </si>
  <si>
    <t>BIENES INMUEBLES</t>
  </si>
  <si>
    <t>DIRECCION GENERAL DE OBRA PUBLICA</t>
  </si>
  <si>
    <t>31111M260110000</t>
  </si>
  <si>
    <t>K05010009</t>
  </si>
  <si>
    <t>CONST CUARTO DORMITORIO</t>
  </si>
  <si>
    <t>6110</t>
  </si>
  <si>
    <t>OBRA</t>
  </si>
  <si>
    <t>K05010010</t>
  </si>
  <si>
    <t>CONST TECHO FIRME</t>
  </si>
  <si>
    <t>6140</t>
  </si>
  <si>
    <t>K05020056</t>
  </si>
  <si>
    <t>CONST CALLE PRIMAVERA 2DA ETAPA</t>
  </si>
  <si>
    <t>K05020057</t>
  </si>
  <si>
    <t>CONST CALLE GRAL JESUS 2DA ETAPA</t>
  </si>
  <si>
    <t>K05020058</t>
  </si>
  <si>
    <t>CONST PAV C REFORMA E C GRAL ECHEGARAY</t>
  </si>
  <si>
    <t>K05020059</t>
  </si>
  <si>
    <t>REHAB PAVIM BLVD BICENTENARIO 1ERA E</t>
  </si>
  <si>
    <t>K05020060</t>
  </si>
  <si>
    <t>CONST PAV Y OBRAS COMP PREDIO SN JUAN</t>
  </si>
  <si>
    <t>K05020061</t>
  </si>
  <si>
    <t>CONST PAV CALLE GRAL IGNACIO DE LA LLAVE</t>
  </si>
  <si>
    <t>K05030076</t>
  </si>
  <si>
    <t>MTTO INTEGRAL REENC CAMINO RAMAL A SANTIA</t>
  </si>
  <si>
    <t>K05030077</t>
  </si>
  <si>
    <t>PQTE 1 REENC C ZACAMIXTLE COL BELLAVISTA</t>
  </si>
  <si>
    <t>K05030078</t>
  </si>
  <si>
    <t>PQTE 2 REENC BLVD MANUEL J CLOUTHIER</t>
  </si>
  <si>
    <t>K05030079</t>
  </si>
  <si>
    <t>PQTE 3 REENC CAMINO GUADALUPE-COECILLO 2DA E</t>
  </si>
  <si>
    <t>K05030080</t>
  </si>
  <si>
    <t>PQTE 4 REENC CALLE FRANCISCO VILLA</t>
  </si>
  <si>
    <t>K05030081</t>
  </si>
  <si>
    <t>PQTE 5 ASF COL EL EDEN EN CALLE DOMINGO</t>
  </si>
  <si>
    <t>K05030082</t>
  </si>
  <si>
    <t>PROY INTEGRAL MEJOR ASF AMPLIACION LA GLORIA</t>
  </si>
  <si>
    <t>K05030083</t>
  </si>
  <si>
    <t>CONST PAV C DIANA LAURA RIOJAS COLOSIO</t>
  </si>
  <si>
    <t>K05030084</t>
  </si>
  <si>
    <t>CONST PAV C SAN JOAQUIN COL SAN JAVIER</t>
  </si>
  <si>
    <t>K05030085</t>
  </si>
  <si>
    <t>REHAB CAM RURAL LA ORDEÑA 2DA ETAPA</t>
  </si>
  <si>
    <t>K05030086</t>
  </si>
  <si>
    <t>REHAB CAM RURAL SANTO DOMINGO</t>
  </si>
  <si>
    <t>K05030087</t>
  </si>
  <si>
    <t>PQTE 8 CALLE RIO LAJA, COL EL ROCIO</t>
  </si>
  <si>
    <t>K05030088</t>
  </si>
  <si>
    <t>MEJORAMIENTO CALLE VICENTE GUERRERO</t>
  </si>
  <si>
    <t>K05030089</t>
  </si>
  <si>
    <t>MEJORAMIENTO C SANTA MONICA</t>
  </si>
  <si>
    <t>K05030090</t>
  </si>
  <si>
    <t>ASFALTO ESPACIOS TIANGUIS LAS JOYAS</t>
  </si>
  <si>
    <t>K05030091</t>
  </si>
  <si>
    <t>ASF CAMINO EL BAUL 1ERA ETAPA</t>
  </si>
  <si>
    <t>K05030092</t>
  </si>
  <si>
    <t>PQTE 6 C AVELLANO COL AMP CERRITO 1ERA E</t>
  </si>
  <si>
    <t>K05040038</t>
  </si>
  <si>
    <t>CONST DE PASO SUPERIOR FERROCARRIL LINEA  A</t>
  </si>
  <si>
    <t>K05040085</t>
  </si>
  <si>
    <t>CONST POZO PROF LOC LOCOS COVARRUBIAS</t>
  </si>
  <si>
    <t>K05040089</t>
  </si>
  <si>
    <t>CONST Y ADEC INST ELECTRICAS DIF</t>
  </si>
  <si>
    <t>K05040090</t>
  </si>
  <si>
    <t>EQUIPAMIENTO POZO PROF LOC LOBOS</t>
  </si>
  <si>
    <t>K05040091</t>
  </si>
  <si>
    <t>EQUIPAMIENTO POZO PROF LOC CERRO BLANCO</t>
  </si>
  <si>
    <t>K05040095</t>
  </si>
  <si>
    <t>REHAB DREN SANITARIO LOC LA LUZ(LA CAL)</t>
  </si>
  <si>
    <t>K05040096</t>
  </si>
  <si>
    <t>REHAB DREN SANITARIO LOC CERRO GORDO 2DA E</t>
  </si>
  <si>
    <t>K05040097</t>
  </si>
  <si>
    <t>REHAB DREN SANITARIO COL EFREN CAPIZ 2DA E</t>
  </si>
  <si>
    <t>K05040098</t>
  </si>
  <si>
    <t>REHAB PARQUE PUBLICO LOC VALTIERRILLA</t>
  </si>
  <si>
    <t>K05040107</t>
  </si>
  <si>
    <t>CONST PARQUE PUB LOCALIDAD 18 DE MARZO</t>
  </si>
  <si>
    <t>K05040108</t>
  </si>
  <si>
    <t>CONST PARQUE COLONIA JARDINES DEL SOL</t>
  </si>
  <si>
    <t>K05040123</t>
  </si>
  <si>
    <t>PAV HIDRAULICO LOC VALTIERRILLA C ALDAMA</t>
  </si>
  <si>
    <t>K05040118</t>
  </si>
  <si>
    <t>PROG MTTO OBRAS INFRA. VIAL. REHAB CRUCE</t>
  </si>
  <si>
    <t>6150</t>
  </si>
  <si>
    <t>K05040119</t>
  </si>
  <si>
    <t>PROG MTTO OBRAS INFRA. VIAL. REHAB PTE</t>
  </si>
  <si>
    <t>K05040074</t>
  </si>
  <si>
    <t>REHAB ESPACIOS Y CONST OBRAS COMPLE</t>
  </si>
  <si>
    <t>6220</t>
  </si>
  <si>
    <t>K05040081</t>
  </si>
  <si>
    <t>CONST OFICINAS Y OBRAS COMPLEMENTA</t>
  </si>
  <si>
    <t>K05040102</t>
  </si>
  <si>
    <t>REHABILITACION ESP INST CONTROL ANIMAL</t>
  </si>
  <si>
    <t>K05040103</t>
  </si>
  <si>
    <t>REHABILITACION CUB MET EDIF OFIC GOB MPAL</t>
  </si>
  <si>
    <t>K05040104</t>
  </si>
  <si>
    <t>CONSTRUCCION OBRAS COMP SERV PUBLICOS 1 ETA</t>
  </si>
  <si>
    <t>K05040105</t>
  </si>
  <si>
    <t>CONSTRUCCION PANTEON MUNICIPAL 2DA ETAPA</t>
  </si>
  <si>
    <t>K05040099</t>
  </si>
  <si>
    <t>CONST TANQUE PUB LOC JUAN DIOSDADO PEREZ</t>
  </si>
  <si>
    <t>6230</t>
  </si>
  <si>
    <t>K05040100</t>
  </si>
  <si>
    <t>EQPT POZO LOC AMP CALLEJONES Y LO CALLEJONES</t>
  </si>
  <si>
    <t>K05040101</t>
  </si>
  <si>
    <t>CONST TQUE PUB A POT L AMP CALLEJONES Y LOC</t>
  </si>
  <si>
    <t>K05040110</t>
  </si>
  <si>
    <t>REHAB SIST AGUA LOC CENIZOS</t>
  </si>
  <si>
    <t>K05040111</t>
  </si>
  <si>
    <t>REHAB SIST AGUA LOCALIDAS LOS LOBOS</t>
  </si>
  <si>
    <t>K05040112</t>
  </si>
  <si>
    <t>REHAB DRENAJE LOC LOMA FLORES 1ERA E</t>
  </si>
  <si>
    <t>K05040113</t>
  </si>
  <si>
    <t>REHAB DRENAJE LOC RECUERDO ANCON</t>
  </si>
  <si>
    <t>K05040114</t>
  </si>
  <si>
    <t>TANQUE PUBLICO SAN JOSE TEMASCATIO</t>
  </si>
  <si>
    <t>K05040115</t>
  </si>
  <si>
    <t>REHAB DRENAJE LOC DOÑA ROSA</t>
  </si>
  <si>
    <t>K05040116</t>
  </si>
  <si>
    <t>TANQUE PUBLICO CUATRO DE ALTAMIRA</t>
  </si>
  <si>
    <t>K05040120</t>
  </si>
  <si>
    <t>COMP EQUIP POZO PROF AGUA ENT LA CAPILLA/SOTOS Y S</t>
  </si>
  <si>
    <t>K05040124</t>
  </si>
  <si>
    <t>CONST POZO PROF LOC VALTIERRILLA</t>
  </si>
  <si>
    <t>K05040088</t>
  </si>
  <si>
    <t>CORAZONES COM PARQUE COL OLIMPO 1A ETAPA</t>
  </si>
  <si>
    <t>6260</t>
  </si>
  <si>
    <t>K05040109</t>
  </si>
  <si>
    <t>TECUMBRE DOS CANCHAS BASQUETBOL</t>
  </si>
  <si>
    <t>K05040117</t>
  </si>
  <si>
    <t>CANCHA FUTBOL 7 PRACTICAS N2 DPVA NTE</t>
  </si>
  <si>
    <t>K05040121</t>
  </si>
  <si>
    <t>OBRAS COMP AREAS EXTERIORES PLATA ASFAL</t>
  </si>
  <si>
    <t>MUNICIPIO DE SALAMANCA, GUANAJUATO.
Programas y Proyectos de Inversión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</si>
</sst>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workbookViewId="0">
      <selection activeCell="L21" sqref="L21"/>
    </sheetView>
  </sheetViews>
  <sheetFormatPr baseColWidth="10" defaultRowHeight="15" x14ac:dyDescent="0.25"/>
  <cols>
    <col min="1" max="1" width="12.140625" customWidth="1"/>
    <col min="2" max="2" width="43.140625" customWidth="1"/>
    <col min="3" max="3" width="8.5703125" customWidth="1"/>
    <col min="4" max="4" width="17" customWidth="1"/>
    <col min="5" max="5" width="16" customWidth="1"/>
    <col min="6" max="6" width="36.42578125" customWidth="1"/>
    <col min="7" max="7" width="11.85546875" customWidth="1"/>
    <col min="8" max="8" width="12.42578125" customWidth="1"/>
    <col min="9" max="9" width="11.42578125" customWidth="1"/>
    <col min="10" max="10" width="7.28515625" customWidth="1"/>
    <col min="11" max="11" width="7.5703125" bestFit="1" customWidth="1"/>
    <col min="12" max="12" width="7" bestFit="1" customWidth="1"/>
    <col min="13" max="13" width="9.140625" customWidth="1"/>
    <col min="14" max="14" width="10.7109375" customWidth="1"/>
    <col min="15" max="15" width="10.140625" customWidth="1"/>
    <col min="16" max="16" width="10.7109375" customWidth="1"/>
    <col min="17" max="17" width="10.140625" customWidth="1"/>
  </cols>
  <sheetData>
    <row r="1" spans="1:17" ht="46.9" customHeight="1" x14ac:dyDescent="0.25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2"/>
      <c r="B2" s="2"/>
      <c r="C2" s="2"/>
      <c r="D2" s="2"/>
      <c r="E2" s="2"/>
      <c r="F2" s="2"/>
      <c r="G2" s="13" t="s">
        <v>0</v>
      </c>
      <c r="H2" s="14"/>
      <c r="I2" s="15"/>
      <c r="J2" s="13" t="s">
        <v>1</v>
      </c>
      <c r="K2" s="14"/>
      <c r="L2" s="14"/>
      <c r="M2" s="15"/>
      <c r="N2" s="16" t="s">
        <v>2</v>
      </c>
      <c r="O2" s="17"/>
      <c r="P2" s="18" t="s">
        <v>3</v>
      </c>
      <c r="Q2" s="19"/>
    </row>
    <row r="3" spans="1:17" ht="42.75" customHeight="1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20">
        <v>2500000</v>
      </c>
      <c r="H4" s="20">
        <v>2500000</v>
      </c>
      <c r="I4" s="2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32</v>
      </c>
      <c r="F5" s="10" t="s">
        <v>31</v>
      </c>
      <c r="G5" s="20">
        <v>0</v>
      </c>
      <c r="H5" s="20">
        <v>4350</v>
      </c>
      <c r="I5" s="20">
        <v>4350</v>
      </c>
      <c r="J5" s="5"/>
      <c r="K5" s="5"/>
      <c r="L5" s="5"/>
      <c r="M5" s="8" t="s">
        <v>17</v>
      </c>
      <c r="N5" s="7">
        <f t="shared" ref="N5" si="0">IF(G5&gt;0,I5/G5,0)</f>
        <v>0</v>
      </c>
      <c r="O5" s="7">
        <f>IF(H5&gt;0,I5/H5,0)</f>
        <v>1</v>
      </c>
      <c r="P5" s="6">
        <f t="shared" ref="P5" si="1">IF(J5=0,0,L5/J5)</f>
        <v>0</v>
      </c>
      <c r="Q5" s="6">
        <f t="shared" ref="Q5" si="2">IF(L5=0,0,L5/K5)</f>
        <v>0</v>
      </c>
    </row>
    <row r="6" spans="1:17" x14ac:dyDescent="0.25">
      <c r="A6" s="10" t="s">
        <v>33</v>
      </c>
      <c r="B6" s="10" t="s">
        <v>34</v>
      </c>
      <c r="C6" s="10" t="s">
        <v>35</v>
      </c>
      <c r="D6" s="10" t="s">
        <v>25</v>
      </c>
      <c r="E6" s="10" t="s">
        <v>37</v>
      </c>
      <c r="F6" s="10" t="s">
        <v>36</v>
      </c>
      <c r="G6" s="20">
        <v>0</v>
      </c>
      <c r="H6" s="20">
        <v>2100000</v>
      </c>
      <c r="I6" s="20">
        <v>1559997</v>
      </c>
      <c r="J6" s="5"/>
      <c r="K6" s="5"/>
      <c r="L6" s="5"/>
      <c r="M6" s="8" t="s">
        <v>17</v>
      </c>
      <c r="N6" s="7">
        <f t="shared" ref="N6" si="3">IF(G6&gt;0,I6/G6,0)</f>
        <v>0</v>
      </c>
      <c r="O6" s="7">
        <f>IF(H6&gt;0,I6/H6,0)</f>
        <v>0.74285571428571429</v>
      </c>
      <c r="P6" s="6">
        <f t="shared" ref="P6" si="4">IF(J6=0,0,L6/J6)</f>
        <v>0</v>
      </c>
      <c r="Q6" s="6">
        <f t="shared" ref="Q6" si="5">IF(L6=0,0,L6/K6)</f>
        <v>0</v>
      </c>
    </row>
    <row r="7" spans="1:17" x14ac:dyDescent="0.25">
      <c r="A7" s="10" t="s">
        <v>38</v>
      </c>
      <c r="B7" s="10" t="s">
        <v>39</v>
      </c>
      <c r="C7" s="10" t="s">
        <v>35</v>
      </c>
      <c r="D7" s="10" t="s">
        <v>25</v>
      </c>
      <c r="E7" s="10" t="s">
        <v>41</v>
      </c>
      <c r="F7" s="10" t="s">
        <v>40</v>
      </c>
      <c r="G7" s="20">
        <v>0</v>
      </c>
      <c r="H7" s="20">
        <v>12338827.810000001</v>
      </c>
      <c r="I7" s="20">
        <v>11019994.1</v>
      </c>
      <c r="J7" s="5"/>
      <c r="K7" s="5"/>
      <c r="L7" s="5"/>
      <c r="M7" s="8" t="s">
        <v>17</v>
      </c>
      <c r="N7" s="7">
        <f t="shared" ref="N7" si="6">IF(G7&gt;0,I7/G7,0)</f>
        <v>0</v>
      </c>
      <c r="O7" s="7">
        <f>IF(H7&gt;0,I7/H7,0)</f>
        <v>0.89311515402369479</v>
      </c>
      <c r="P7" s="6">
        <f t="shared" ref="P7" si="7">IF(J7=0,0,L7/J7)</f>
        <v>0</v>
      </c>
      <c r="Q7" s="6">
        <f t="shared" ref="Q7" si="8">IF(L7=0,0,L7/K7)</f>
        <v>0</v>
      </c>
    </row>
    <row r="8" spans="1:17" x14ac:dyDescent="0.25">
      <c r="A8" s="10" t="s">
        <v>42</v>
      </c>
      <c r="B8" s="10" t="s">
        <v>43</v>
      </c>
      <c r="C8" s="10" t="s">
        <v>35</v>
      </c>
      <c r="D8" s="10" t="s">
        <v>25</v>
      </c>
      <c r="E8" s="10" t="s">
        <v>45</v>
      </c>
      <c r="F8" s="10" t="s">
        <v>44</v>
      </c>
      <c r="G8" s="20">
        <v>0</v>
      </c>
      <c r="H8" s="20">
        <v>5400000</v>
      </c>
      <c r="I8" s="20">
        <v>0</v>
      </c>
      <c r="J8" s="5"/>
      <c r="K8" s="5"/>
      <c r="L8" s="5"/>
      <c r="M8" s="8" t="s">
        <v>17</v>
      </c>
      <c r="N8" s="7">
        <f t="shared" ref="N8" si="9">IF(G8&gt;0,I8/G8,0)</f>
        <v>0</v>
      </c>
      <c r="O8" s="7">
        <f>IF(H8&gt;0,I8/H8,0)</f>
        <v>0</v>
      </c>
      <c r="P8" s="6">
        <f t="shared" ref="P8" si="10">IF(J8=0,0,L8/J8)</f>
        <v>0</v>
      </c>
      <c r="Q8" s="6">
        <f t="shared" ref="Q8" si="11">IF(L8=0,0,L8/K8)</f>
        <v>0</v>
      </c>
    </row>
    <row r="9" spans="1:17" x14ac:dyDescent="0.25">
      <c r="A9" s="10" t="s">
        <v>46</v>
      </c>
      <c r="B9" s="10" t="s">
        <v>47</v>
      </c>
      <c r="C9" s="10" t="s">
        <v>35</v>
      </c>
      <c r="D9" s="10" t="s">
        <v>25</v>
      </c>
      <c r="E9" s="10" t="s">
        <v>49</v>
      </c>
      <c r="F9" s="10" t="s">
        <v>48</v>
      </c>
      <c r="G9" s="20">
        <v>0</v>
      </c>
      <c r="H9" s="20">
        <v>2800000</v>
      </c>
      <c r="I9" s="20">
        <v>1919999.52</v>
      </c>
      <c r="J9" s="5"/>
      <c r="K9" s="5"/>
      <c r="L9" s="5"/>
      <c r="M9" s="8" t="s">
        <v>17</v>
      </c>
      <c r="N9" s="7">
        <f t="shared" ref="N9" si="12">IF(G9&gt;0,I9/G9,0)</f>
        <v>0</v>
      </c>
      <c r="O9" s="7">
        <f>IF(H9&gt;0,I9/H9,0)</f>
        <v>0.68571411428571427</v>
      </c>
      <c r="P9" s="6">
        <f t="shared" ref="P9" si="13">IF(J9=0,0,L9/J9)</f>
        <v>0</v>
      </c>
      <c r="Q9" s="6">
        <f t="shared" ref="Q9" si="14">IF(L9=0,0,L9/K9)</f>
        <v>0</v>
      </c>
    </row>
    <row r="10" spans="1:17" x14ac:dyDescent="0.25">
      <c r="A10" s="10" t="s">
        <v>50</v>
      </c>
      <c r="B10" s="10" t="s">
        <v>47</v>
      </c>
      <c r="C10" s="10" t="s">
        <v>51</v>
      </c>
      <c r="D10" s="10" t="s">
        <v>25</v>
      </c>
      <c r="E10" s="10" t="s">
        <v>49</v>
      </c>
      <c r="F10" s="10" t="s">
        <v>48</v>
      </c>
      <c r="G10" s="20">
        <v>0</v>
      </c>
      <c r="H10" s="20">
        <v>650000</v>
      </c>
      <c r="I10" s="20">
        <v>0</v>
      </c>
      <c r="J10" s="5"/>
      <c r="K10" s="5"/>
      <c r="L10" s="5"/>
      <c r="M10" s="8" t="s">
        <v>17</v>
      </c>
      <c r="N10" s="7">
        <f t="shared" ref="N10" si="15">IF(G10&gt;0,I10/G10,0)</f>
        <v>0</v>
      </c>
      <c r="O10" s="7">
        <f>IF(H10&gt;0,I10/H10,0)</f>
        <v>0</v>
      </c>
      <c r="P10" s="6">
        <f t="shared" ref="P10" si="16">IF(J10=0,0,L10/J10)</f>
        <v>0</v>
      </c>
      <c r="Q10" s="6">
        <f t="shared" ref="Q10" si="17">IF(L10=0,0,L10/K10)</f>
        <v>0</v>
      </c>
    </row>
    <row r="11" spans="1:17" x14ac:dyDescent="0.25">
      <c r="A11" s="10" t="s">
        <v>50</v>
      </c>
      <c r="B11" s="10" t="s">
        <v>47</v>
      </c>
      <c r="C11" s="10" t="s">
        <v>52</v>
      </c>
      <c r="D11" s="10" t="s">
        <v>25</v>
      </c>
      <c r="E11" s="10" t="s">
        <v>49</v>
      </c>
      <c r="F11" s="10" t="s">
        <v>48</v>
      </c>
      <c r="G11" s="20">
        <v>500000</v>
      </c>
      <c r="H11" s="20">
        <v>0</v>
      </c>
      <c r="I11" s="20">
        <v>0</v>
      </c>
      <c r="J11" s="5"/>
      <c r="K11" s="5"/>
      <c r="L11" s="5"/>
      <c r="M11" s="8" t="s">
        <v>17</v>
      </c>
      <c r="N11" s="7">
        <f t="shared" ref="N11" si="18">IF(G11&gt;0,I11/G11,0)</f>
        <v>0</v>
      </c>
      <c r="O11" s="7">
        <f>IF(H11&gt;0,I11/H11,0)</f>
        <v>0</v>
      </c>
      <c r="P11" s="6">
        <f t="shared" ref="P11" si="19">IF(J11=0,0,L11/J11)</f>
        <v>0</v>
      </c>
      <c r="Q11" s="6">
        <f t="shared" ref="Q11" si="20">IF(L11=0,0,L11/K11)</f>
        <v>0</v>
      </c>
    </row>
    <row r="12" spans="1:17" x14ac:dyDescent="0.25">
      <c r="A12" s="10" t="s">
        <v>53</v>
      </c>
      <c r="B12" s="10" t="s">
        <v>54</v>
      </c>
      <c r="C12" s="10" t="s">
        <v>55</v>
      </c>
      <c r="D12" s="10" t="s">
        <v>25</v>
      </c>
      <c r="E12" s="10" t="s">
        <v>57</v>
      </c>
      <c r="F12" s="10" t="s">
        <v>56</v>
      </c>
      <c r="G12" s="20">
        <v>0</v>
      </c>
      <c r="H12" s="20">
        <v>15312</v>
      </c>
      <c r="I12" s="20">
        <v>15312</v>
      </c>
      <c r="J12" s="5"/>
      <c r="K12" s="5"/>
      <c r="L12" s="5"/>
      <c r="M12" s="8" t="s">
        <v>17</v>
      </c>
      <c r="N12" s="7">
        <f t="shared" ref="N12" si="21">IF(G12&gt;0,I12/G12,0)</f>
        <v>0</v>
      </c>
      <c r="O12" s="7">
        <f>IF(H12&gt;0,I12/H12,0)</f>
        <v>1</v>
      </c>
      <c r="P12" s="6">
        <f t="shared" ref="P12" si="22">IF(J12=0,0,L12/J12)</f>
        <v>0</v>
      </c>
      <c r="Q12" s="6">
        <f t="shared" ref="Q12" si="23">IF(L12=0,0,L12/K12)</f>
        <v>0</v>
      </c>
    </row>
    <row r="13" spans="1:17" x14ac:dyDescent="0.25">
      <c r="A13" s="10" t="s">
        <v>22</v>
      </c>
      <c r="B13" s="10" t="s">
        <v>23</v>
      </c>
      <c r="C13" s="10" t="s">
        <v>55</v>
      </c>
      <c r="D13" s="10" t="s">
        <v>25</v>
      </c>
      <c r="E13" s="10" t="s">
        <v>27</v>
      </c>
      <c r="F13" s="10" t="s">
        <v>26</v>
      </c>
      <c r="G13" s="20">
        <v>0</v>
      </c>
      <c r="H13" s="20">
        <v>50000</v>
      </c>
      <c r="I13" s="20">
        <v>0</v>
      </c>
      <c r="J13" s="5"/>
      <c r="K13" s="5"/>
      <c r="L13" s="5"/>
      <c r="M13" s="8" t="s">
        <v>17</v>
      </c>
      <c r="N13" s="7">
        <f t="shared" ref="N13" si="24">IF(G13&gt;0,I13/G13,0)</f>
        <v>0</v>
      </c>
      <c r="O13" s="7">
        <f>IF(H13&gt;0,I13/H13,0)</f>
        <v>0</v>
      </c>
      <c r="P13" s="6">
        <f t="shared" ref="P13" si="25">IF(J13=0,0,L13/J13)</f>
        <v>0</v>
      </c>
      <c r="Q13" s="6">
        <f t="shared" ref="Q13" si="26">IF(L13=0,0,L13/K13)</f>
        <v>0</v>
      </c>
    </row>
    <row r="14" spans="1:17" x14ac:dyDescent="0.25">
      <c r="A14" s="10" t="s">
        <v>53</v>
      </c>
      <c r="B14" s="10" t="s">
        <v>54</v>
      </c>
      <c r="C14" s="10" t="s">
        <v>58</v>
      </c>
      <c r="D14" s="10" t="s">
        <v>25</v>
      </c>
      <c r="E14" s="10" t="s">
        <v>57</v>
      </c>
      <c r="F14" s="10" t="s">
        <v>56</v>
      </c>
      <c r="G14" s="20">
        <v>0</v>
      </c>
      <c r="H14" s="20">
        <v>702651.44</v>
      </c>
      <c r="I14" s="20">
        <v>0</v>
      </c>
      <c r="J14" s="5"/>
      <c r="K14" s="5"/>
      <c r="L14" s="5"/>
      <c r="M14" s="8" t="s">
        <v>17</v>
      </c>
      <c r="N14" s="7">
        <f t="shared" ref="N14" si="27">IF(G14&gt;0,I14/G14,0)</f>
        <v>0</v>
      </c>
      <c r="O14" s="7">
        <f>IF(H14&gt;0,I14/H14,0)</f>
        <v>0</v>
      </c>
      <c r="P14" s="6">
        <f t="shared" ref="P14" si="28">IF(J14=0,0,L14/J14)</f>
        <v>0</v>
      </c>
      <c r="Q14" s="6">
        <f t="shared" ref="Q14" si="29">IF(L14=0,0,L14/K14)</f>
        <v>0</v>
      </c>
    </row>
    <row r="15" spans="1:17" x14ac:dyDescent="0.25">
      <c r="A15" s="10" t="s">
        <v>38</v>
      </c>
      <c r="B15" s="10" t="s">
        <v>39</v>
      </c>
      <c r="C15" s="10" t="s">
        <v>58</v>
      </c>
      <c r="D15" s="10" t="s">
        <v>25</v>
      </c>
      <c r="E15" s="10" t="s">
        <v>41</v>
      </c>
      <c r="F15" s="10" t="s">
        <v>40</v>
      </c>
      <c r="G15" s="20">
        <v>0</v>
      </c>
      <c r="H15" s="20">
        <v>14105737.26</v>
      </c>
      <c r="I15" s="20">
        <v>11708137.26</v>
      </c>
      <c r="J15" s="5"/>
      <c r="K15" s="5"/>
      <c r="L15" s="5"/>
      <c r="M15" s="8" t="s">
        <v>17</v>
      </c>
      <c r="N15" s="7">
        <f t="shared" ref="N15" si="30">IF(G15&gt;0,I15/G15,0)</f>
        <v>0</v>
      </c>
      <c r="O15" s="7">
        <f>IF(H15&gt;0,I15/H15,0)</f>
        <v>0.8300266086198177</v>
      </c>
      <c r="P15" s="6">
        <f t="shared" ref="P15" si="31">IF(J15=0,0,L15/J15)</f>
        <v>0</v>
      </c>
      <c r="Q15" s="6">
        <f t="shared" ref="Q15" si="32">IF(L15=0,0,L15/K15)</f>
        <v>0</v>
      </c>
    </row>
    <row r="16" spans="1:17" x14ac:dyDescent="0.25">
      <c r="A16" s="10" t="s">
        <v>46</v>
      </c>
      <c r="B16" s="10" t="s">
        <v>47</v>
      </c>
      <c r="C16" s="10" t="s">
        <v>58</v>
      </c>
      <c r="D16" s="10" t="s">
        <v>25</v>
      </c>
      <c r="E16" s="10" t="s">
        <v>49</v>
      </c>
      <c r="F16" s="10" t="s">
        <v>48</v>
      </c>
      <c r="G16" s="20">
        <v>500000</v>
      </c>
      <c r="H16" s="20">
        <v>500000</v>
      </c>
      <c r="I16" s="20">
        <v>0</v>
      </c>
      <c r="J16" s="5"/>
      <c r="K16" s="5"/>
      <c r="L16" s="5"/>
      <c r="M16" s="8" t="s">
        <v>17</v>
      </c>
      <c r="N16" s="7">
        <f t="shared" ref="N16" si="33">IF(G16&gt;0,I16/G16,0)</f>
        <v>0</v>
      </c>
      <c r="O16" s="7">
        <f>IF(H16&gt;0,I16/H16,0)</f>
        <v>0</v>
      </c>
      <c r="P16" s="6">
        <f t="shared" ref="P16" si="34">IF(J16=0,0,L16/J16)</f>
        <v>0</v>
      </c>
      <c r="Q16" s="6">
        <f t="shared" ref="Q16" si="35">IF(L16=0,0,L16/K16)</f>
        <v>0</v>
      </c>
    </row>
    <row r="17" spans="1:17" x14ac:dyDescent="0.25">
      <c r="A17" s="10" t="s">
        <v>50</v>
      </c>
      <c r="B17" s="10" t="s">
        <v>47</v>
      </c>
      <c r="C17" s="10" t="s">
        <v>59</v>
      </c>
      <c r="D17" s="10" t="s">
        <v>25</v>
      </c>
      <c r="E17" s="10" t="s">
        <v>49</v>
      </c>
      <c r="F17" s="10" t="s">
        <v>48</v>
      </c>
      <c r="G17" s="20">
        <v>0</v>
      </c>
      <c r="H17" s="20">
        <v>850000</v>
      </c>
      <c r="I17" s="20">
        <v>0</v>
      </c>
      <c r="J17" s="5"/>
      <c r="K17" s="5"/>
      <c r="L17" s="5"/>
      <c r="M17" s="8" t="s">
        <v>17</v>
      </c>
      <c r="N17" s="7">
        <f t="shared" ref="N17" si="36">IF(G17&gt;0,I17/G17,0)</f>
        <v>0</v>
      </c>
      <c r="O17" s="7">
        <f>IF(H17&gt;0,I17/H17,0)</f>
        <v>0</v>
      </c>
      <c r="P17" s="6">
        <f t="shared" ref="P17" si="37">IF(J17=0,0,L17/J17)</f>
        <v>0</v>
      </c>
      <c r="Q17" s="6">
        <f t="shared" ref="Q17" si="38">IF(L17=0,0,L17/K17)</f>
        <v>0</v>
      </c>
    </row>
    <row r="18" spans="1:17" x14ac:dyDescent="0.25">
      <c r="A18" s="10" t="s">
        <v>60</v>
      </c>
      <c r="B18" s="10" t="s">
        <v>61</v>
      </c>
      <c r="C18" s="10" t="s">
        <v>62</v>
      </c>
      <c r="D18" s="10" t="s">
        <v>63</v>
      </c>
      <c r="E18" s="10" t="s">
        <v>65</v>
      </c>
      <c r="F18" s="10" t="s">
        <v>64</v>
      </c>
      <c r="G18" s="20">
        <v>0</v>
      </c>
      <c r="H18" s="20">
        <v>10000000</v>
      </c>
      <c r="I18" s="20">
        <v>0</v>
      </c>
      <c r="J18" s="5"/>
      <c r="K18" s="5"/>
      <c r="L18" s="5"/>
      <c r="M18" s="8" t="s">
        <v>17</v>
      </c>
      <c r="N18" s="7">
        <f t="shared" ref="N18" si="39">IF(G18&gt;0,I18/G18,0)</f>
        <v>0</v>
      </c>
      <c r="O18" s="7">
        <f>IF(H18&gt;0,I18/H18,0)</f>
        <v>0</v>
      </c>
      <c r="P18" s="6">
        <f t="shared" ref="P18" si="40">IF(J18=0,0,L18/J18)</f>
        <v>0</v>
      </c>
      <c r="Q18" s="6">
        <f t="shared" ref="Q18" si="41">IF(L18=0,0,L18/K18)</f>
        <v>0</v>
      </c>
    </row>
    <row r="19" spans="1:17" x14ac:dyDescent="0.25">
      <c r="A19" s="10" t="s">
        <v>66</v>
      </c>
      <c r="B19" s="10" t="s">
        <v>67</v>
      </c>
      <c r="C19" s="10" t="s">
        <v>68</v>
      </c>
      <c r="D19" s="10" t="s">
        <v>69</v>
      </c>
      <c r="E19" s="10" t="s">
        <v>65</v>
      </c>
      <c r="F19" s="10" t="s">
        <v>64</v>
      </c>
      <c r="G19" s="20">
        <v>0</v>
      </c>
      <c r="H19" s="20">
        <v>1404373.88</v>
      </c>
      <c r="I19" s="20">
        <v>1390383.37</v>
      </c>
      <c r="J19" s="5"/>
      <c r="K19" s="5"/>
      <c r="L19" s="5"/>
      <c r="M19" s="8" t="s">
        <v>17</v>
      </c>
      <c r="N19" s="7">
        <f t="shared" ref="N19" si="42">IF(G19&gt;0,I19/G19,0)</f>
        <v>0</v>
      </c>
      <c r="O19" s="7">
        <f>IF(H19&gt;0,I19/H19,0)</f>
        <v>0.9900379021575082</v>
      </c>
      <c r="P19" s="6">
        <f t="shared" ref="P19" si="43">IF(J19=0,0,L19/J19)</f>
        <v>0</v>
      </c>
      <c r="Q19" s="6">
        <f t="shared" ref="Q19" si="44">IF(L19=0,0,L19/K19)</f>
        <v>0</v>
      </c>
    </row>
    <row r="20" spans="1:17" x14ac:dyDescent="0.25">
      <c r="A20" s="10" t="s">
        <v>70</v>
      </c>
      <c r="B20" s="10" t="s">
        <v>71</v>
      </c>
      <c r="C20" s="10" t="s">
        <v>68</v>
      </c>
      <c r="D20" s="10" t="s">
        <v>69</v>
      </c>
      <c r="E20" s="10" t="s">
        <v>65</v>
      </c>
      <c r="F20" s="10" t="s">
        <v>64</v>
      </c>
      <c r="G20" s="20">
        <v>0</v>
      </c>
      <c r="H20" s="20">
        <v>2949983.23</v>
      </c>
      <c r="I20" s="20">
        <v>2750040.19</v>
      </c>
      <c r="J20" s="5"/>
      <c r="K20" s="5"/>
      <c r="L20" s="5"/>
      <c r="M20" s="8" t="s">
        <v>17</v>
      </c>
      <c r="N20" s="7">
        <f t="shared" ref="N20" si="45">IF(G20&gt;0,I20/G20,0)</f>
        <v>0</v>
      </c>
      <c r="O20" s="7">
        <f>IF(H20&gt;0,I20/H20,0)</f>
        <v>0.93222231300616576</v>
      </c>
      <c r="P20" s="6">
        <f t="shared" ref="P20" si="46">IF(J20=0,0,L20/J20)</f>
        <v>0</v>
      </c>
      <c r="Q20" s="6">
        <f t="shared" ref="Q20" si="47">IF(L20=0,0,L20/K20)</f>
        <v>0</v>
      </c>
    </row>
    <row r="21" spans="1:17" x14ac:dyDescent="0.25">
      <c r="A21" s="10" t="s">
        <v>60</v>
      </c>
      <c r="B21" s="10" t="s">
        <v>61</v>
      </c>
      <c r="C21" s="10" t="s">
        <v>72</v>
      </c>
      <c r="D21" s="10" t="s">
        <v>69</v>
      </c>
      <c r="E21" s="10" t="s">
        <v>65</v>
      </c>
      <c r="F21" s="10" t="s">
        <v>64</v>
      </c>
      <c r="G21" s="20">
        <v>178638565</v>
      </c>
      <c r="H21" s="20">
        <v>176896343.86000001</v>
      </c>
      <c r="I21" s="20">
        <v>0</v>
      </c>
      <c r="J21" s="5"/>
      <c r="K21" s="5"/>
      <c r="L21" s="5"/>
      <c r="M21" s="8" t="s">
        <v>17</v>
      </c>
      <c r="N21" s="7">
        <f t="shared" ref="N21" si="48">IF(G21&gt;0,I21/G21,0)</f>
        <v>0</v>
      </c>
      <c r="O21" s="7">
        <f>IF(H21&gt;0,I21/H21,0)</f>
        <v>0</v>
      </c>
      <c r="P21" s="6">
        <f t="shared" ref="P21" si="49">IF(J21=0,0,L21/J21)</f>
        <v>0</v>
      </c>
      <c r="Q21" s="6">
        <f t="shared" ref="Q21" si="50">IF(L21=0,0,L21/K21)</f>
        <v>0</v>
      </c>
    </row>
    <row r="22" spans="1:17" x14ac:dyDescent="0.25">
      <c r="A22" s="10" t="s">
        <v>73</v>
      </c>
      <c r="B22" s="10" t="s">
        <v>74</v>
      </c>
      <c r="C22" s="10" t="s">
        <v>72</v>
      </c>
      <c r="D22" s="10" t="s">
        <v>69</v>
      </c>
      <c r="E22" s="10" t="s">
        <v>65</v>
      </c>
      <c r="F22" s="10" t="s">
        <v>64</v>
      </c>
      <c r="G22" s="20">
        <v>0</v>
      </c>
      <c r="H22" s="20">
        <v>144713.94</v>
      </c>
      <c r="I22" s="20">
        <v>144713.93</v>
      </c>
      <c r="J22" s="5"/>
      <c r="K22" s="5"/>
      <c r="L22" s="5"/>
      <c r="M22" s="8" t="s">
        <v>17</v>
      </c>
      <c r="N22" s="7">
        <f t="shared" ref="N22" si="51">IF(G22&gt;0,I22/G22,0)</f>
        <v>0</v>
      </c>
      <c r="O22" s="7">
        <f>IF(H22&gt;0,I22/H22,0)</f>
        <v>0.99999993089815664</v>
      </c>
      <c r="P22" s="6">
        <f t="shared" ref="P22" si="52">IF(J22=0,0,L22/J22)</f>
        <v>0</v>
      </c>
      <c r="Q22" s="6">
        <f t="shared" ref="Q22" si="53">IF(L22=0,0,L22/K22)</f>
        <v>0</v>
      </c>
    </row>
    <row r="23" spans="1:17" x14ac:dyDescent="0.25">
      <c r="A23" s="10" t="s">
        <v>75</v>
      </c>
      <c r="B23" s="10" t="s">
        <v>76</v>
      </c>
      <c r="C23" s="10" t="s">
        <v>72</v>
      </c>
      <c r="D23" s="10" t="s">
        <v>69</v>
      </c>
      <c r="E23" s="10" t="s">
        <v>65</v>
      </c>
      <c r="F23" s="10" t="s">
        <v>64</v>
      </c>
      <c r="G23" s="20">
        <v>0</v>
      </c>
      <c r="H23" s="20">
        <v>600239.99</v>
      </c>
      <c r="I23" s="20">
        <v>600225.51</v>
      </c>
      <c r="J23" s="5"/>
      <c r="K23" s="5"/>
      <c r="L23" s="5"/>
      <c r="M23" s="8" t="s">
        <v>17</v>
      </c>
      <c r="N23" s="7">
        <f t="shared" ref="N23" si="54">IF(G23&gt;0,I23/G23,0)</f>
        <v>0</v>
      </c>
      <c r="O23" s="7">
        <f>IF(H23&gt;0,I23/H23,0)</f>
        <v>0.99997587631573837</v>
      </c>
      <c r="P23" s="6">
        <f t="shared" ref="P23" si="55">IF(J23=0,0,L23/J23)</f>
        <v>0</v>
      </c>
      <c r="Q23" s="6">
        <f t="shared" ref="Q23" si="56">IF(L23=0,0,L23/K23)</f>
        <v>0</v>
      </c>
    </row>
    <row r="24" spans="1:17" x14ac:dyDescent="0.25">
      <c r="A24" s="10" t="s">
        <v>77</v>
      </c>
      <c r="B24" s="10" t="s">
        <v>78</v>
      </c>
      <c r="C24" s="10" t="s">
        <v>72</v>
      </c>
      <c r="D24" s="10" t="s">
        <v>69</v>
      </c>
      <c r="E24" s="10" t="s">
        <v>65</v>
      </c>
      <c r="F24" s="10" t="s">
        <v>64</v>
      </c>
      <c r="G24" s="20">
        <v>0</v>
      </c>
      <c r="H24" s="20">
        <v>4717654.21</v>
      </c>
      <c r="I24" s="20">
        <v>4717654.1500000004</v>
      </c>
      <c r="J24" s="5"/>
      <c r="K24" s="5"/>
      <c r="L24" s="5"/>
      <c r="M24" s="8" t="s">
        <v>17</v>
      </c>
      <c r="N24" s="7">
        <f t="shared" ref="N24" si="57">IF(G24&gt;0,I24/G24,0)</f>
        <v>0</v>
      </c>
      <c r="O24" s="7">
        <f>IF(H24&gt;0,I24/H24,0)</f>
        <v>0.99999998728181483</v>
      </c>
      <c r="P24" s="6">
        <f t="shared" ref="P24" si="58">IF(J24=0,0,L24/J24)</f>
        <v>0</v>
      </c>
      <c r="Q24" s="6">
        <f t="shared" ref="Q24" si="59">IF(L24=0,0,L24/K24)</f>
        <v>0</v>
      </c>
    </row>
    <row r="25" spans="1:17" x14ac:dyDescent="0.25">
      <c r="A25" s="10" t="s">
        <v>79</v>
      </c>
      <c r="B25" s="10" t="s">
        <v>80</v>
      </c>
      <c r="C25" s="10" t="s">
        <v>72</v>
      </c>
      <c r="D25" s="10" t="s">
        <v>69</v>
      </c>
      <c r="E25" s="10" t="s">
        <v>65</v>
      </c>
      <c r="F25" s="10" t="s">
        <v>64</v>
      </c>
      <c r="G25" s="20">
        <v>0</v>
      </c>
      <c r="H25" s="20">
        <v>589067.88</v>
      </c>
      <c r="I25" s="20">
        <v>589067.87</v>
      </c>
      <c r="J25" s="5"/>
      <c r="K25" s="5"/>
      <c r="L25" s="5"/>
      <c r="M25" s="8" t="s">
        <v>17</v>
      </c>
      <c r="N25" s="7">
        <f t="shared" ref="N25" si="60">IF(G25&gt;0,I25/G25,0)</f>
        <v>0</v>
      </c>
      <c r="O25" s="7">
        <f>IF(H25&gt;0,I25/H25,0)</f>
        <v>0.99999998302402771</v>
      </c>
      <c r="P25" s="6">
        <f t="shared" ref="P25" si="61">IF(J25=0,0,L25/J25)</f>
        <v>0</v>
      </c>
      <c r="Q25" s="6">
        <f t="shared" ref="Q25" si="62">IF(L25=0,0,L25/K25)</f>
        <v>0</v>
      </c>
    </row>
    <row r="26" spans="1:17" x14ac:dyDescent="0.25">
      <c r="A26" s="10" t="s">
        <v>81</v>
      </c>
      <c r="B26" s="10" t="s">
        <v>82</v>
      </c>
      <c r="C26" s="10" t="s">
        <v>72</v>
      </c>
      <c r="D26" s="10" t="s">
        <v>69</v>
      </c>
      <c r="E26" s="10" t="s">
        <v>65</v>
      </c>
      <c r="F26" s="10" t="s">
        <v>64</v>
      </c>
      <c r="G26" s="20">
        <v>0</v>
      </c>
      <c r="H26" s="20">
        <v>3498833.71</v>
      </c>
      <c r="I26" s="20">
        <v>3498833.7</v>
      </c>
      <c r="J26" s="5"/>
      <c r="K26" s="5"/>
      <c r="L26" s="5"/>
      <c r="M26" s="8" t="s">
        <v>17</v>
      </c>
      <c r="N26" s="7">
        <f t="shared" ref="N26" si="63">IF(G26&gt;0,I26/G26,0)</f>
        <v>0</v>
      </c>
      <c r="O26" s="7">
        <f>IF(H26&gt;0,I26/H26,0)</f>
        <v>0.9999999971419048</v>
      </c>
      <c r="P26" s="6">
        <f t="shared" ref="P26" si="64">IF(J26=0,0,L26/J26)</f>
        <v>0</v>
      </c>
      <c r="Q26" s="6">
        <f t="shared" ref="Q26" si="65">IF(L26=0,0,L26/K26)</f>
        <v>0</v>
      </c>
    </row>
    <row r="27" spans="1:17" x14ac:dyDescent="0.25">
      <c r="A27" s="10" t="s">
        <v>83</v>
      </c>
      <c r="B27" s="10" t="s">
        <v>84</v>
      </c>
      <c r="C27" s="10" t="s">
        <v>72</v>
      </c>
      <c r="D27" s="10" t="s">
        <v>69</v>
      </c>
      <c r="E27" s="10" t="s">
        <v>65</v>
      </c>
      <c r="F27" s="10" t="s">
        <v>64</v>
      </c>
      <c r="G27" s="20">
        <v>0</v>
      </c>
      <c r="H27" s="20">
        <v>2952965.88</v>
      </c>
      <c r="I27" s="20">
        <v>2946140.07</v>
      </c>
      <c r="J27" s="5"/>
      <c r="K27" s="5"/>
      <c r="L27" s="5"/>
      <c r="M27" s="8" t="s">
        <v>17</v>
      </c>
      <c r="N27" s="7">
        <f t="shared" ref="N27" si="66">IF(G27&gt;0,I27/G27,0)</f>
        <v>0</v>
      </c>
      <c r="O27" s="7">
        <f>IF(H27&gt;0,I27/H27,0)</f>
        <v>0.99768849005461591</v>
      </c>
      <c r="P27" s="6">
        <f t="shared" ref="P27" si="67">IF(J27=0,0,L27/J27)</f>
        <v>0</v>
      </c>
      <c r="Q27" s="6">
        <f t="shared" ref="Q27" si="68">IF(L27=0,0,L27/K27)</f>
        <v>0</v>
      </c>
    </row>
    <row r="28" spans="1:17" x14ac:dyDescent="0.25">
      <c r="A28" s="10" t="s">
        <v>85</v>
      </c>
      <c r="B28" s="10" t="s">
        <v>86</v>
      </c>
      <c r="C28" s="10" t="s">
        <v>72</v>
      </c>
      <c r="D28" s="10" t="s">
        <v>69</v>
      </c>
      <c r="E28" s="10" t="s">
        <v>65</v>
      </c>
      <c r="F28" s="10" t="s">
        <v>64</v>
      </c>
      <c r="G28" s="20">
        <v>0</v>
      </c>
      <c r="H28" s="20">
        <v>1214156.77</v>
      </c>
      <c r="I28" s="20">
        <v>1214156.77</v>
      </c>
      <c r="J28" s="5"/>
      <c r="K28" s="5"/>
      <c r="L28" s="5"/>
      <c r="M28" s="8" t="s">
        <v>17</v>
      </c>
      <c r="N28" s="7">
        <f t="shared" ref="N28" si="69">IF(G28&gt;0,I28/G28,0)</f>
        <v>0</v>
      </c>
      <c r="O28" s="7">
        <f>IF(H28&gt;0,I28/H28,0)</f>
        <v>1</v>
      </c>
      <c r="P28" s="6">
        <f t="shared" ref="P28" si="70">IF(J28=0,0,L28/J28)</f>
        <v>0</v>
      </c>
      <c r="Q28" s="6">
        <f t="shared" ref="Q28" si="71">IF(L28=0,0,L28/K28)</f>
        <v>0</v>
      </c>
    </row>
    <row r="29" spans="1:17" x14ac:dyDescent="0.25">
      <c r="A29" s="10" t="s">
        <v>87</v>
      </c>
      <c r="B29" s="10" t="s">
        <v>88</v>
      </c>
      <c r="C29" s="10" t="s">
        <v>72</v>
      </c>
      <c r="D29" s="10" t="s">
        <v>69</v>
      </c>
      <c r="E29" s="10" t="s">
        <v>65</v>
      </c>
      <c r="F29" s="10" t="s">
        <v>64</v>
      </c>
      <c r="G29" s="20">
        <v>0</v>
      </c>
      <c r="H29" s="20">
        <v>2661058.64</v>
      </c>
      <c r="I29" s="20">
        <v>2661058.64</v>
      </c>
      <c r="J29" s="5"/>
      <c r="K29" s="5"/>
      <c r="L29" s="5"/>
      <c r="M29" s="8" t="s">
        <v>17</v>
      </c>
      <c r="N29" s="7">
        <f t="shared" ref="N29" si="72">IF(G29&gt;0,I29/G29,0)</f>
        <v>0</v>
      </c>
      <c r="O29" s="7">
        <f>IF(H29&gt;0,I29/H29,0)</f>
        <v>1</v>
      </c>
      <c r="P29" s="6">
        <f t="shared" ref="P29" si="73">IF(J29=0,0,L29/J29)</f>
        <v>0</v>
      </c>
      <c r="Q29" s="6">
        <f t="shared" ref="Q29" si="74">IF(L29=0,0,L29/K29)</f>
        <v>0</v>
      </c>
    </row>
    <row r="30" spans="1:17" x14ac:dyDescent="0.25">
      <c r="A30" s="10" t="s">
        <v>89</v>
      </c>
      <c r="B30" s="10" t="s">
        <v>90</v>
      </c>
      <c r="C30" s="10" t="s">
        <v>72</v>
      </c>
      <c r="D30" s="10" t="s">
        <v>69</v>
      </c>
      <c r="E30" s="10" t="s">
        <v>65</v>
      </c>
      <c r="F30" s="10" t="s">
        <v>64</v>
      </c>
      <c r="G30" s="20">
        <v>0</v>
      </c>
      <c r="H30" s="20">
        <v>2034149.96</v>
      </c>
      <c r="I30" s="20">
        <v>2034149.95</v>
      </c>
      <c r="J30" s="5"/>
      <c r="K30" s="5"/>
      <c r="L30" s="5"/>
      <c r="M30" s="8" t="s">
        <v>17</v>
      </c>
      <c r="N30" s="7">
        <f t="shared" ref="N30" si="75">IF(G30&gt;0,I30/G30,0)</f>
        <v>0</v>
      </c>
      <c r="O30" s="7">
        <f>IF(H30&gt;0,I30/H30,0)</f>
        <v>0.99999999508394155</v>
      </c>
      <c r="P30" s="6">
        <f t="shared" ref="P30" si="76">IF(J30=0,0,L30/J30)</f>
        <v>0</v>
      </c>
      <c r="Q30" s="6">
        <f t="shared" ref="Q30" si="77">IF(L30=0,0,L30/K30)</f>
        <v>0</v>
      </c>
    </row>
    <row r="31" spans="1:17" x14ac:dyDescent="0.25">
      <c r="A31" s="10" t="s">
        <v>91</v>
      </c>
      <c r="B31" s="10" t="s">
        <v>92</v>
      </c>
      <c r="C31" s="10" t="s">
        <v>72</v>
      </c>
      <c r="D31" s="10" t="s">
        <v>69</v>
      </c>
      <c r="E31" s="10" t="s">
        <v>65</v>
      </c>
      <c r="F31" s="10" t="s">
        <v>64</v>
      </c>
      <c r="G31" s="20">
        <v>0</v>
      </c>
      <c r="H31" s="20">
        <v>1130191.9099999999</v>
      </c>
      <c r="I31" s="20">
        <v>1130191.22</v>
      </c>
      <c r="J31" s="5"/>
      <c r="K31" s="5"/>
      <c r="L31" s="5"/>
      <c r="M31" s="8" t="s">
        <v>17</v>
      </c>
      <c r="N31" s="7">
        <f t="shared" ref="N31" si="78">IF(G31&gt;0,I31/G31,0)</f>
        <v>0</v>
      </c>
      <c r="O31" s="7">
        <f>IF(H31&gt;0,I31/H31,0)</f>
        <v>0.99999938948421607</v>
      </c>
      <c r="P31" s="6">
        <f t="shared" ref="P31" si="79">IF(J31=0,0,L31/J31)</f>
        <v>0</v>
      </c>
      <c r="Q31" s="6">
        <f t="shared" ref="Q31" si="80">IF(L31=0,0,L31/K31)</f>
        <v>0</v>
      </c>
    </row>
    <row r="32" spans="1:17" x14ac:dyDescent="0.25">
      <c r="A32" s="10" t="s">
        <v>93</v>
      </c>
      <c r="B32" s="10" t="s">
        <v>94</v>
      </c>
      <c r="C32" s="10" t="s">
        <v>72</v>
      </c>
      <c r="D32" s="10" t="s">
        <v>69</v>
      </c>
      <c r="E32" s="10" t="s">
        <v>65</v>
      </c>
      <c r="F32" s="10" t="s">
        <v>64</v>
      </c>
      <c r="G32" s="20">
        <v>0</v>
      </c>
      <c r="H32" s="20">
        <v>1455959.94</v>
      </c>
      <c r="I32" s="20">
        <v>1455959.93</v>
      </c>
      <c r="J32" s="5"/>
      <c r="K32" s="5"/>
      <c r="L32" s="5"/>
      <c r="M32" s="8" t="s">
        <v>17</v>
      </c>
      <c r="N32" s="7">
        <f t="shared" ref="N32" si="81">IF(G32&gt;0,I32/G32,0)</f>
        <v>0</v>
      </c>
      <c r="O32" s="7">
        <f>IF(H32&gt;0,I32/H32,0)</f>
        <v>0.9999999931316792</v>
      </c>
      <c r="P32" s="6">
        <f t="shared" ref="P32" si="82">IF(J32=0,0,L32/J32)</f>
        <v>0</v>
      </c>
      <c r="Q32" s="6">
        <f t="shared" ref="Q32" si="83">IF(L32=0,0,L32/K32)</f>
        <v>0</v>
      </c>
    </row>
    <row r="33" spans="1:17" x14ac:dyDescent="0.25">
      <c r="A33" s="10" t="s">
        <v>95</v>
      </c>
      <c r="B33" s="10" t="s">
        <v>96</v>
      </c>
      <c r="C33" s="10" t="s">
        <v>72</v>
      </c>
      <c r="D33" s="10" t="s">
        <v>69</v>
      </c>
      <c r="E33" s="10" t="s">
        <v>65</v>
      </c>
      <c r="F33" s="10" t="s">
        <v>64</v>
      </c>
      <c r="G33" s="20">
        <v>0</v>
      </c>
      <c r="H33" s="20">
        <v>315380.14</v>
      </c>
      <c r="I33" s="20">
        <v>315023.11</v>
      </c>
      <c r="J33" s="5"/>
      <c r="K33" s="5"/>
      <c r="L33" s="5"/>
      <c r="M33" s="8" t="s">
        <v>17</v>
      </c>
      <c r="N33" s="7">
        <f t="shared" ref="N33" si="84">IF(G33&gt;0,I33/G33,0)</f>
        <v>0</v>
      </c>
      <c r="O33" s="7">
        <f>IF(H33&gt;0,I33/H33,0)</f>
        <v>0.99886793759429482</v>
      </c>
      <c r="P33" s="6">
        <f t="shared" ref="P33" si="85">IF(J33=0,0,L33/J33)</f>
        <v>0</v>
      </c>
      <c r="Q33" s="6">
        <f t="shared" ref="Q33" si="86">IF(L33=0,0,L33/K33)</f>
        <v>0</v>
      </c>
    </row>
    <row r="34" spans="1:17" x14ac:dyDescent="0.25">
      <c r="A34" s="10" t="s">
        <v>97</v>
      </c>
      <c r="B34" s="10" t="s">
        <v>98</v>
      </c>
      <c r="C34" s="10" t="s">
        <v>72</v>
      </c>
      <c r="D34" s="10" t="s">
        <v>69</v>
      </c>
      <c r="E34" s="10" t="s">
        <v>65</v>
      </c>
      <c r="F34" s="10" t="s">
        <v>64</v>
      </c>
      <c r="G34" s="20">
        <v>0</v>
      </c>
      <c r="H34" s="20">
        <v>450624.67</v>
      </c>
      <c r="I34" s="20">
        <v>450624.64</v>
      </c>
      <c r="J34" s="5"/>
      <c r="K34" s="5"/>
      <c r="L34" s="5"/>
      <c r="M34" s="8" t="s">
        <v>17</v>
      </c>
      <c r="N34" s="7">
        <f t="shared" ref="N34" si="87">IF(G34&gt;0,I34/G34,0)</f>
        <v>0</v>
      </c>
      <c r="O34" s="7">
        <f>IF(H34&gt;0,I34/H34,0)</f>
        <v>0.99999993342574878</v>
      </c>
      <c r="P34" s="6">
        <f t="shared" ref="P34" si="88">IF(J34=0,0,L34/J34)</f>
        <v>0</v>
      </c>
      <c r="Q34" s="6">
        <f t="shared" ref="Q34" si="89">IF(L34=0,0,L34/K34)</f>
        <v>0</v>
      </c>
    </row>
    <row r="35" spans="1:17" x14ac:dyDescent="0.25">
      <c r="A35" s="10" t="s">
        <v>99</v>
      </c>
      <c r="B35" s="10" t="s">
        <v>100</v>
      </c>
      <c r="C35" s="10" t="s">
        <v>72</v>
      </c>
      <c r="D35" s="10" t="s">
        <v>69</v>
      </c>
      <c r="E35" s="10" t="s">
        <v>65</v>
      </c>
      <c r="F35" s="10" t="s">
        <v>64</v>
      </c>
      <c r="G35" s="20">
        <v>0</v>
      </c>
      <c r="H35" s="20">
        <v>258160.18</v>
      </c>
      <c r="I35" s="20">
        <v>142248.29</v>
      </c>
      <c r="J35" s="5"/>
      <c r="K35" s="5"/>
      <c r="L35" s="5"/>
      <c r="M35" s="8" t="s">
        <v>17</v>
      </c>
      <c r="N35" s="7">
        <f t="shared" ref="N35" si="90">IF(G35&gt;0,I35/G35,0)</f>
        <v>0</v>
      </c>
      <c r="O35" s="7">
        <f>IF(H35&gt;0,I35/H35,0)</f>
        <v>0.55100786651140399</v>
      </c>
      <c r="P35" s="6">
        <f t="shared" ref="P35" si="91">IF(J35=0,0,L35/J35)</f>
        <v>0</v>
      </c>
      <c r="Q35" s="6">
        <f t="shared" ref="Q35" si="92">IF(L35=0,0,L35/K35)</f>
        <v>0</v>
      </c>
    </row>
    <row r="36" spans="1:17" x14ac:dyDescent="0.25">
      <c r="A36" s="10" t="s">
        <v>101</v>
      </c>
      <c r="B36" s="10" t="s">
        <v>102</v>
      </c>
      <c r="C36" s="10" t="s">
        <v>72</v>
      </c>
      <c r="D36" s="10" t="s">
        <v>69</v>
      </c>
      <c r="E36" s="10" t="s">
        <v>65</v>
      </c>
      <c r="F36" s="10" t="s">
        <v>64</v>
      </c>
      <c r="G36" s="20">
        <v>0</v>
      </c>
      <c r="H36" s="20">
        <v>458719.19</v>
      </c>
      <c r="I36" s="20">
        <v>428728.59</v>
      </c>
      <c r="J36" s="5"/>
      <c r="K36" s="5"/>
      <c r="L36" s="5"/>
      <c r="M36" s="8" t="s">
        <v>17</v>
      </c>
      <c r="N36" s="7">
        <f t="shared" ref="N36" si="93">IF(G36&gt;0,I36/G36,0)</f>
        <v>0</v>
      </c>
      <c r="O36" s="7">
        <f>IF(H36&gt;0,I36/H36,0)</f>
        <v>0.93462100419212901</v>
      </c>
      <c r="P36" s="6">
        <f t="shared" ref="P36" si="94">IF(J36=0,0,L36/J36)</f>
        <v>0</v>
      </c>
      <c r="Q36" s="6">
        <f t="shared" ref="Q36" si="95">IF(L36=0,0,L36/K36)</f>
        <v>0</v>
      </c>
    </row>
    <row r="37" spans="1:17" x14ac:dyDescent="0.25">
      <c r="A37" s="10" t="s">
        <v>103</v>
      </c>
      <c r="B37" s="10" t="s">
        <v>104</v>
      </c>
      <c r="C37" s="10" t="s">
        <v>72</v>
      </c>
      <c r="D37" s="10" t="s">
        <v>69</v>
      </c>
      <c r="E37" s="10" t="s">
        <v>65</v>
      </c>
      <c r="F37" s="10" t="s">
        <v>64</v>
      </c>
      <c r="G37" s="20">
        <v>0</v>
      </c>
      <c r="H37" s="20">
        <v>2250000</v>
      </c>
      <c r="I37" s="20">
        <v>0</v>
      </c>
      <c r="J37" s="5"/>
      <c r="K37" s="5"/>
      <c r="L37" s="5"/>
      <c r="M37" s="8" t="s">
        <v>17</v>
      </c>
      <c r="N37" s="7">
        <f t="shared" ref="N37" si="96">IF(G37&gt;0,I37/G37,0)</f>
        <v>0</v>
      </c>
      <c r="O37" s="7">
        <f>IF(H37&gt;0,I37/H37,0)</f>
        <v>0</v>
      </c>
      <c r="P37" s="6">
        <f t="shared" ref="P37" si="97">IF(J37=0,0,L37/J37)</f>
        <v>0</v>
      </c>
      <c r="Q37" s="6">
        <f t="shared" ref="Q37" si="98">IF(L37=0,0,L37/K37)</f>
        <v>0</v>
      </c>
    </row>
    <row r="38" spans="1:17" x14ac:dyDescent="0.25">
      <c r="A38" s="10" t="s">
        <v>105</v>
      </c>
      <c r="B38" s="10" t="s">
        <v>106</v>
      </c>
      <c r="C38" s="10" t="s">
        <v>72</v>
      </c>
      <c r="D38" s="10" t="s">
        <v>69</v>
      </c>
      <c r="E38" s="10" t="s">
        <v>65</v>
      </c>
      <c r="F38" s="10" t="s">
        <v>64</v>
      </c>
      <c r="G38" s="20">
        <v>0</v>
      </c>
      <c r="H38" s="20">
        <v>3568549.35</v>
      </c>
      <c r="I38" s="20">
        <v>0</v>
      </c>
      <c r="J38" s="5"/>
      <c r="K38" s="5"/>
      <c r="L38" s="5"/>
      <c r="M38" s="8" t="s">
        <v>17</v>
      </c>
      <c r="N38" s="7">
        <f t="shared" ref="N38" si="99">IF(G38&gt;0,I38/G38,0)</f>
        <v>0</v>
      </c>
      <c r="O38" s="7">
        <f>IF(H38&gt;0,I38/H38,0)</f>
        <v>0</v>
      </c>
      <c r="P38" s="6">
        <f t="shared" ref="P38" si="100">IF(J38=0,0,L38/J38)</f>
        <v>0</v>
      </c>
      <c r="Q38" s="6">
        <f t="shared" ref="Q38" si="101">IF(L38=0,0,L38/K38)</f>
        <v>0</v>
      </c>
    </row>
    <row r="39" spans="1:17" x14ac:dyDescent="0.25">
      <c r="A39" s="10" t="s">
        <v>107</v>
      </c>
      <c r="B39" s="10" t="s">
        <v>108</v>
      </c>
      <c r="C39" s="10" t="s">
        <v>72</v>
      </c>
      <c r="D39" s="10" t="s">
        <v>69</v>
      </c>
      <c r="E39" s="10" t="s">
        <v>65</v>
      </c>
      <c r="F39" s="10" t="s">
        <v>64</v>
      </c>
      <c r="G39" s="20">
        <v>0</v>
      </c>
      <c r="H39" s="20">
        <v>3236211.07</v>
      </c>
      <c r="I39" s="20">
        <v>2947472.29</v>
      </c>
      <c r="J39" s="5"/>
      <c r="K39" s="5"/>
      <c r="L39" s="5"/>
      <c r="M39" s="8" t="s">
        <v>17</v>
      </c>
      <c r="N39" s="7">
        <f t="shared" ref="N39" si="102">IF(G39&gt;0,I39/G39,0)</f>
        <v>0</v>
      </c>
      <c r="O39" s="7">
        <f>IF(H39&gt;0,I39/H39,0)</f>
        <v>0.91077875523119078</v>
      </c>
      <c r="P39" s="6">
        <f t="shared" ref="P39" si="103">IF(J39=0,0,L39/J39)</f>
        <v>0</v>
      </c>
      <c r="Q39" s="6">
        <f t="shared" ref="Q39" si="104">IF(L39=0,0,L39/K39)</f>
        <v>0</v>
      </c>
    </row>
    <row r="40" spans="1:17" x14ac:dyDescent="0.25">
      <c r="A40" s="10" t="s">
        <v>109</v>
      </c>
      <c r="B40" s="10" t="s">
        <v>110</v>
      </c>
      <c r="C40" s="10" t="s">
        <v>72</v>
      </c>
      <c r="D40" s="10" t="s">
        <v>69</v>
      </c>
      <c r="E40" s="10" t="s">
        <v>65</v>
      </c>
      <c r="F40" s="10" t="s">
        <v>64</v>
      </c>
      <c r="G40" s="20">
        <v>0</v>
      </c>
      <c r="H40" s="20">
        <v>3097564.72</v>
      </c>
      <c r="I40" s="20">
        <v>3091159.7</v>
      </c>
      <c r="J40" s="5"/>
      <c r="K40" s="5"/>
      <c r="L40" s="5"/>
      <c r="M40" s="8" t="s">
        <v>17</v>
      </c>
      <c r="N40" s="7">
        <f t="shared" ref="N40" si="105">IF(G40&gt;0,I40/G40,0)</f>
        <v>0</v>
      </c>
      <c r="O40" s="7">
        <f>IF(H40&gt;0,I40/H40,0)</f>
        <v>0.9979322401373425</v>
      </c>
      <c r="P40" s="6">
        <f t="shared" ref="P40" si="106">IF(J40=0,0,L40/J40)</f>
        <v>0</v>
      </c>
      <c r="Q40" s="6">
        <f t="shared" ref="Q40" si="107">IF(L40=0,0,L40/K40)</f>
        <v>0</v>
      </c>
    </row>
    <row r="41" spans="1:17" x14ac:dyDescent="0.25">
      <c r="A41" s="10" t="s">
        <v>111</v>
      </c>
      <c r="B41" s="10" t="s">
        <v>112</v>
      </c>
      <c r="C41" s="10" t="s">
        <v>72</v>
      </c>
      <c r="D41" s="10" t="s">
        <v>69</v>
      </c>
      <c r="E41" s="10" t="s">
        <v>65</v>
      </c>
      <c r="F41" s="10" t="s">
        <v>64</v>
      </c>
      <c r="G41" s="20">
        <v>0</v>
      </c>
      <c r="H41" s="20">
        <v>3799973.79</v>
      </c>
      <c r="I41" s="20">
        <v>3799763.37</v>
      </c>
      <c r="J41" s="5"/>
      <c r="K41" s="5"/>
      <c r="L41" s="5"/>
      <c r="M41" s="8" t="s">
        <v>17</v>
      </c>
      <c r="N41" s="7">
        <f t="shared" ref="N41" si="108">IF(G41&gt;0,I41/G41,0)</f>
        <v>0</v>
      </c>
      <c r="O41" s="7">
        <f>IF(H41&gt;0,I41/H41,0)</f>
        <v>0.99994462593385414</v>
      </c>
      <c r="P41" s="6">
        <f t="shared" ref="P41" si="109">IF(J41=0,0,L41/J41)</f>
        <v>0</v>
      </c>
      <c r="Q41" s="6">
        <f t="shared" ref="Q41" si="110">IF(L41=0,0,L41/K41)</f>
        <v>0</v>
      </c>
    </row>
    <row r="42" spans="1:17" x14ac:dyDescent="0.25">
      <c r="A42" s="10" t="s">
        <v>113</v>
      </c>
      <c r="B42" s="10" t="s">
        <v>114</v>
      </c>
      <c r="C42" s="10" t="s">
        <v>72</v>
      </c>
      <c r="D42" s="10" t="s">
        <v>69</v>
      </c>
      <c r="E42" s="10" t="s">
        <v>65</v>
      </c>
      <c r="F42" s="10" t="s">
        <v>64</v>
      </c>
      <c r="G42" s="20">
        <v>0</v>
      </c>
      <c r="H42" s="20">
        <v>1499575.52</v>
      </c>
      <c r="I42" s="20">
        <v>1499575.52</v>
      </c>
      <c r="J42" s="5"/>
      <c r="K42" s="5"/>
      <c r="L42" s="5"/>
      <c r="M42" s="8" t="s">
        <v>17</v>
      </c>
      <c r="N42" s="7">
        <f t="shared" ref="N42" si="111">IF(G42&gt;0,I42/G42,0)</f>
        <v>0</v>
      </c>
      <c r="O42" s="7">
        <f>IF(H42&gt;0,I42/H42,0)</f>
        <v>1</v>
      </c>
      <c r="P42" s="6">
        <f t="shared" ref="P42" si="112">IF(J42=0,0,L42/J42)</f>
        <v>0</v>
      </c>
      <c r="Q42" s="6">
        <f t="shared" ref="Q42" si="113">IF(L42=0,0,L42/K42)</f>
        <v>0</v>
      </c>
    </row>
    <row r="43" spans="1:17" x14ac:dyDescent="0.25">
      <c r="A43" s="10" t="s">
        <v>115</v>
      </c>
      <c r="B43" s="10" t="s">
        <v>116</v>
      </c>
      <c r="C43" s="10" t="s">
        <v>72</v>
      </c>
      <c r="D43" s="10" t="s">
        <v>69</v>
      </c>
      <c r="E43" s="10" t="s">
        <v>65</v>
      </c>
      <c r="F43" s="10" t="s">
        <v>64</v>
      </c>
      <c r="G43" s="20">
        <v>0</v>
      </c>
      <c r="H43" s="20">
        <v>4468206.8099999996</v>
      </c>
      <c r="I43" s="20">
        <v>4468206.8099999996</v>
      </c>
      <c r="J43" s="5"/>
      <c r="K43" s="5"/>
      <c r="L43" s="5"/>
      <c r="M43" s="8" t="s">
        <v>17</v>
      </c>
      <c r="N43" s="7">
        <f t="shared" ref="N43" si="114">IF(G43&gt;0,I43/G43,0)</f>
        <v>0</v>
      </c>
      <c r="O43" s="7">
        <f>IF(H43&gt;0,I43/H43,0)</f>
        <v>1</v>
      </c>
      <c r="P43" s="6">
        <f t="shared" ref="P43" si="115">IF(J43=0,0,L43/J43)</f>
        <v>0</v>
      </c>
      <c r="Q43" s="6">
        <f t="shared" ref="Q43" si="116">IF(L43=0,0,L43/K43)</f>
        <v>0</v>
      </c>
    </row>
    <row r="44" spans="1:17" x14ac:dyDescent="0.25">
      <c r="A44" s="10" t="s">
        <v>117</v>
      </c>
      <c r="B44" s="10" t="s">
        <v>118</v>
      </c>
      <c r="C44" s="10" t="s">
        <v>72</v>
      </c>
      <c r="D44" s="10" t="s">
        <v>69</v>
      </c>
      <c r="E44" s="10" t="s">
        <v>65</v>
      </c>
      <c r="F44" s="10" t="s">
        <v>64</v>
      </c>
      <c r="G44" s="20">
        <v>0</v>
      </c>
      <c r="H44" s="20">
        <v>3199954.37</v>
      </c>
      <c r="I44" s="20">
        <v>3199954.37</v>
      </c>
      <c r="J44" s="5"/>
      <c r="K44" s="5"/>
      <c r="L44" s="5"/>
      <c r="M44" s="8" t="s">
        <v>17</v>
      </c>
      <c r="N44" s="7">
        <f t="shared" ref="N44" si="117">IF(G44&gt;0,I44/G44,0)</f>
        <v>0</v>
      </c>
      <c r="O44" s="7">
        <f>IF(H44&gt;0,I44/H44,0)</f>
        <v>1</v>
      </c>
      <c r="P44" s="6">
        <f t="shared" ref="P44" si="118">IF(J44=0,0,L44/J44)</f>
        <v>0</v>
      </c>
      <c r="Q44" s="6">
        <f t="shared" ref="Q44" si="119">IF(L44=0,0,L44/K44)</f>
        <v>0</v>
      </c>
    </row>
    <row r="45" spans="1:17" x14ac:dyDescent="0.25">
      <c r="A45" s="10" t="s">
        <v>119</v>
      </c>
      <c r="B45" s="10" t="s">
        <v>120</v>
      </c>
      <c r="C45" s="10" t="s">
        <v>72</v>
      </c>
      <c r="D45" s="10" t="s">
        <v>69</v>
      </c>
      <c r="E45" s="10" t="s">
        <v>65</v>
      </c>
      <c r="F45" s="10" t="s">
        <v>64</v>
      </c>
      <c r="G45" s="20">
        <v>0</v>
      </c>
      <c r="H45" s="20">
        <v>399556.82</v>
      </c>
      <c r="I45" s="20">
        <v>0</v>
      </c>
      <c r="J45" s="5"/>
      <c r="K45" s="5"/>
      <c r="L45" s="5"/>
      <c r="M45" s="8" t="s">
        <v>17</v>
      </c>
      <c r="N45" s="7">
        <f t="shared" ref="N45" si="120">IF(G45&gt;0,I45/G45,0)</f>
        <v>0</v>
      </c>
      <c r="O45" s="7">
        <f>IF(H45&gt;0,I45/H45,0)</f>
        <v>0</v>
      </c>
      <c r="P45" s="6">
        <f t="shared" ref="P45" si="121">IF(J45=0,0,L45/J45)</f>
        <v>0</v>
      </c>
      <c r="Q45" s="6">
        <f t="shared" ref="Q45" si="122">IF(L45=0,0,L45/K45)</f>
        <v>0</v>
      </c>
    </row>
    <row r="46" spans="1:17" x14ac:dyDescent="0.25">
      <c r="A46" s="10" t="s">
        <v>121</v>
      </c>
      <c r="B46" s="10" t="s">
        <v>122</v>
      </c>
      <c r="C46" s="10" t="s">
        <v>72</v>
      </c>
      <c r="D46" s="10" t="s">
        <v>69</v>
      </c>
      <c r="E46" s="10" t="s">
        <v>65</v>
      </c>
      <c r="F46" s="10" t="s">
        <v>64</v>
      </c>
      <c r="G46" s="20">
        <v>0</v>
      </c>
      <c r="H46" s="20">
        <v>566015.97</v>
      </c>
      <c r="I46" s="20">
        <v>548050.57999999996</v>
      </c>
      <c r="J46" s="5"/>
      <c r="K46" s="5"/>
      <c r="L46" s="5"/>
      <c r="M46" s="8" t="s">
        <v>17</v>
      </c>
      <c r="N46" s="7">
        <f t="shared" ref="N46" si="123">IF(G46&gt;0,I46/G46,0)</f>
        <v>0</v>
      </c>
      <c r="O46" s="7">
        <f>IF(H46&gt;0,I46/H46,0)</f>
        <v>0.9682599238321844</v>
      </c>
      <c r="P46" s="6">
        <f t="shared" ref="P46" si="124">IF(J46=0,0,L46/J46)</f>
        <v>0</v>
      </c>
      <c r="Q46" s="6">
        <f t="shared" ref="Q46" si="125">IF(L46=0,0,L46/K46)</f>
        <v>0</v>
      </c>
    </row>
    <row r="47" spans="1:17" x14ac:dyDescent="0.25">
      <c r="A47" s="10" t="s">
        <v>123</v>
      </c>
      <c r="B47" s="10" t="s">
        <v>124</v>
      </c>
      <c r="C47" s="10" t="s">
        <v>72</v>
      </c>
      <c r="D47" s="10" t="s">
        <v>69</v>
      </c>
      <c r="E47" s="10" t="s">
        <v>65</v>
      </c>
      <c r="F47" s="10" t="s">
        <v>64</v>
      </c>
      <c r="G47" s="20">
        <v>0</v>
      </c>
      <c r="H47" s="20">
        <v>168795</v>
      </c>
      <c r="I47" s="20">
        <v>164884.76999999999</v>
      </c>
      <c r="J47" s="5"/>
      <c r="K47" s="5"/>
      <c r="L47" s="5"/>
      <c r="M47" s="8" t="s">
        <v>17</v>
      </c>
      <c r="N47" s="7">
        <f t="shared" ref="N47" si="126">IF(G47&gt;0,I47/G47,0)</f>
        <v>0</v>
      </c>
      <c r="O47" s="7">
        <f>IF(H47&gt;0,I47/H47,0)</f>
        <v>0.97683444414822707</v>
      </c>
      <c r="P47" s="6">
        <f t="shared" ref="P47" si="127">IF(J47=0,0,L47/J47)</f>
        <v>0</v>
      </c>
      <c r="Q47" s="6">
        <f t="shared" ref="Q47" si="128">IF(L47=0,0,L47/K47)</f>
        <v>0</v>
      </c>
    </row>
    <row r="48" spans="1:17" x14ac:dyDescent="0.25">
      <c r="A48" s="10" t="s">
        <v>125</v>
      </c>
      <c r="B48" s="10" t="s">
        <v>126</v>
      </c>
      <c r="C48" s="10" t="s">
        <v>72</v>
      </c>
      <c r="D48" s="10" t="s">
        <v>69</v>
      </c>
      <c r="E48" s="10" t="s">
        <v>65</v>
      </c>
      <c r="F48" s="10" t="s">
        <v>64</v>
      </c>
      <c r="G48" s="20">
        <v>0</v>
      </c>
      <c r="H48" s="20">
        <v>1684951.61</v>
      </c>
      <c r="I48" s="20">
        <v>1682483.06</v>
      </c>
      <c r="J48" s="5"/>
      <c r="K48" s="5"/>
      <c r="L48" s="5"/>
      <c r="M48" s="8" t="s">
        <v>17</v>
      </c>
      <c r="N48" s="7">
        <f t="shared" ref="N48" si="129">IF(G48&gt;0,I48/G48,0)</f>
        <v>0</v>
      </c>
      <c r="O48" s="7">
        <f>IF(H48&gt;0,I48/H48,0)</f>
        <v>0.9985349430895526</v>
      </c>
      <c r="P48" s="6">
        <f t="shared" ref="P48" si="130">IF(J48=0,0,L48/J48)</f>
        <v>0</v>
      </c>
      <c r="Q48" s="6">
        <f t="shared" ref="Q48" si="131">IF(L48=0,0,L48/K48)</f>
        <v>0</v>
      </c>
    </row>
    <row r="49" spans="1:17" x14ac:dyDescent="0.25">
      <c r="A49" s="10" t="s">
        <v>127</v>
      </c>
      <c r="B49" s="10" t="s">
        <v>128</v>
      </c>
      <c r="C49" s="10" t="s">
        <v>72</v>
      </c>
      <c r="D49" s="10" t="s">
        <v>69</v>
      </c>
      <c r="E49" s="10" t="s">
        <v>65</v>
      </c>
      <c r="F49" s="10" t="s">
        <v>64</v>
      </c>
      <c r="G49" s="20">
        <v>0</v>
      </c>
      <c r="H49" s="20">
        <v>1320317.1399999999</v>
      </c>
      <c r="I49" s="20">
        <v>1320045.3899999999</v>
      </c>
      <c r="J49" s="5"/>
      <c r="K49" s="5"/>
      <c r="L49" s="5"/>
      <c r="M49" s="8" t="s">
        <v>17</v>
      </c>
      <c r="N49" s="7">
        <f t="shared" ref="N49" si="132">IF(G49&gt;0,I49/G49,0)</f>
        <v>0</v>
      </c>
      <c r="O49" s="7">
        <f>IF(H49&gt;0,I49/H49,0)</f>
        <v>0.99979417823811634</v>
      </c>
      <c r="P49" s="6">
        <f t="shared" ref="P49" si="133">IF(J49=0,0,L49/J49)</f>
        <v>0</v>
      </c>
      <c r="Q49" s="6">
        <f t="shared" ref="Q49" si="134">IF(L49=0,0,L49/K49)</f>
        <v>0</v>
      </c>
    </row>
    <row r="50" spans="1:17" x14ac:dyDescent="0.25">
      <c r="A50" s="10" t="s">
        <v>129</v>
      </c>
      <c r="B50" s="10" t="s">
        <v>130</v>
      </c>
      <c r="C50" s="10" t="s">
        <v>72</v>
      </c>
      <c r="D50" s="10" t="s">
        <v>69</v>
      </c>
      <c r="E50" s="10" t="s">
        <v>65</v>
      </c>
      <c r="F50" s="10" t="s">
        <v>64</v>
      </c>
      <c r="G50" s="20">
        <v>0</v>
      </c>
      <c r="H50" s="20">
        <v>2644128.63</v>
      </c>
      <c r="I50" s="20">
        <v>2103796.08</v>
      </c>
      <c r="J50" s="5"/>
      <c r="K50" s="5"/>
      <c r="L50" s="5"/>
      <c r="M50" s="8" t="s">
        <v>17</v>
      </c>
      <c r="N50" s="7">
        <f t="shared" ref="N50" si="135">IF(G50&gt;0,I50/G50,0)</f>
        <v>0</v>
      </c>
      <c r="O50" s="7">
        <f>IF(H50&gt;0,I50/H50,0)</f>
        <v>0.79564816027879859</v>
      </c>
      <c r="P50" s="6">
        <f t="shared" ref="P50" si="136">IF(J50=0,0,L50/J50)</f>
        <v>0</v>
      </c>
      <c r="Q50" s="6">
        <f t="shared" ref="Q50" si="137">IF(L50=0,0,L50/K50)</f>
        <v>0</v>
      </c>
    </row>
    <row r="51" spans="1:17" x14ac:dyDescent="0.25">
      <c r="A51" s="10" t="s">
        <v>131</v>
      </c>
      <c r="B51" s="10" t="s">
        <v>132</v>
      </c>
      <c r="C51" s="10" t="s">
        <v>72</v>
      </c>
      <c r="D51" s="10" t="s">
        <v>69</v>
      </c>
      <c r="E51" s="10" t="s">
        <v>65</v>
      </c>
      <c r="F51" s="10" t="s">
        <v>64</v>
      </c>
      <c r="G51" s="20">
        <v>0</v>
      </c>
      <c r="H51" s="20">
        <v>847006.71</v>
      </c>
      <c r="I51" s="20">
        <v>847006.69</v>
      </c>
      <c r="J51" s="5"/>
      <c r="K51" s="5"/>
      <c r="L51" s="5"/>
      <c r="M51" s="8" t="s">
        <v>17</v>
      </c>
      <c r="N51" s="7">
        <f t="shared" ref="N51" si="138">IF(G51&gt;0,I51/G51,0)</f>
        <v>0</v>
      </c>
      <c r="O51" s="7">
        <f>IF(H51&gt;0,I51/H51,0)</f>
        <v>0.99999997638743621</v>
      </c>
      <c r="P51" s="6">
        <f t="shared" ref="P51" si="139">IF(J51=0,0,L51/J51)</f>
        <v>0</v>
      </c>
      <c r="Q51" s="6">
        <f t="shared" ref="Q51" si="140">IF(L51=0,0,L51/K51)</f>
        <v>0</v>
      </c>
    </row>
    <row r="52" spans="1:17" x14ac:dyDescent="0.25">
      <c r="A52" s="10" t="s">
        <v>133</v>
      </c>
      <c r="B52" s="10" t="s">
        <v>134</v>
      </c>
      <c r="C52" s="10" t="s">
        <v>72</v>
      </c>
      <c r="D52" s="10" t="s">
        <v>69</v>
      </c>
      <c r="E52" s="10" t="s">
        <v>65</v>
      </c>
      <c r="F52" s="10" t="s">
        <v>64</v>
      </c>
      <c r="G52" s="20">
        <v>0</v>
      </c>
      <c r="H52" s="20">
        <v>2348146.5699999998</v>
      </c>
      <c r="I52" s="20">
        <v>2323565.9</v>
      </c>
      <c r="J52" s="5"/>
      <c r="K52" s="5"/>
      <c r="L52" s="5"/>
      <c r="M52" s="8" t="s">
        <v>17</v>
      </c>
      <c r="N52" s="7">
        <f t="shared" ref="N52" si="141">IF(G52&gt;0,I52/G52,0)</f>
        <v>0</v>
      </c>
      <c r="O52" s="7">
        <f>IF(H52&gt;0,I52/H52,0)</f>
        <v>0.98953188428948879</v>
      </c>
      <c r="P52" s="6">
        <f t="shared" ref="P52" si="142">IF(J52=0,0,L52/J52)</f>
        <v>0</v>
      </c>
      <c r="Q52" s="6">
        <f t="shared" ref="Q52" si="143">IF(L52=0,0,L52/K52)</f>
        <v>0</v>
      </c>
    </row>
    <row r="53" spans="1:17" x14ac:dyDescent="0.25">
      <c r="A53" s="10" t="s">
        <v>135</v>
      </c>
      <c r="B53" s="10" t="s">
        <v>136</v>
      </c>
      <c r="C53" s="10" t="s">
        <v>72</v>
      </c>
      <c r="D53" s="10" t="s">
        <v>69</v>
      </c>
      <c r="E53" s="10" t="s">
        <v>65</v>
      </c>
      <c r="F53" s="10" t="s">
        <v>64</v>
      </c>
      <c r="G53" s="20">
        <v>0</v>
      </c>
      <c r="H53" s="20">
        <v>7491170.9699999997</v>
      </c>
      <c r="I53" s="20">
        <v>1142972.31</v>
      </c>
      <c r="J53" s="5"/>
      <c r="K53" s="5"/>
      <c r="L53" s="5"/>
      <c r="M53" s="8" t="s">
        <v>17</v>
      </c>
      <c r="N53" s="7">
        <f t="shared" ref="N53" si="144">IF(G53&gt;0,I53/G53,0)</f>
        <v>0</v>
      </c>
      <c r="O53" s="7">
        <f>IF(H53&gt;0,I53/H53,0)</f>
        <v>0.15257592098448663</v>
      </c>
      <c r="P53" s="6">
        <f t="shared" ref="P53" si="145">IF(J53=0,0,L53/J53)</f>
        <v>0</v>
      </c>
      <c r="Q53" s="6">
        <f t="shared" ref="Q53" si="146">IF(L53=0,0,L53/K53)</f>
        <v>0</v>
      </c>
    </row>
    <row r="54" spans="1:17" x14ac:dyDescent="0.25">
      <c r="A54" s="10" t="s">
        <v>137</v>
      </c>
      <c r="B54" s="10" t="s">
        <v>138</v>
      </c>
      <c r="C54" s="10" t="s">
        <v>72</v>
      </c>
      <c r="D54" s="10" t="s">
        <v>69</v>
      </c>
      <c r="E54" s="10" t="s">
        <v>65</v>
      </c>
      <c r="F54" s="10" t="s">
        <v>64</v>
      </c>
      <c r="G54" s="20">
        <v>0</v>
      </c>
      <c r="H54" s="20">
        <v>2885260.07</v>
      </c>
      <c r="I54" s="20">
        <v>2854143.58</v>
      </c>
      <c r="J54" s="5"/>
      <c r="K54" s="5"/>
      <c r="L54" s="5"/>
      <c r="M54" s="8" t="s">
        <v>17</v>
      </c>
      <c r="N54" s="7">
        <f t="shared" ref="N54" si="147">IF(G54&gt;0,I54/G54,0)</f>
        <v>0</v>
      </c>
      <c r="O54" s="7">
        <f>IF(H54&gt;0,I54/H54,0)</f>
        <v>0.98921536040250269</v>
      </c>
      <c r="P54" s="6">
        <f t="shared" ref="P54" si="148">IF(J54=0,0,L54/J54)</f>
        <v>0</v>
      </c>
      <c r="Q54" s="6">
        <f t="shared" ref="Q54" si="149">IF(L54=0,0,L54/K54)</f>
        <v>0</v>
      </c>
    </row>
    <row r="55" spans="1:17" x14ac:dyDescent="0.25">
      <c r="A55" s="10" t="s">
        <v>139</v>
      </c>
      <c r="B55" s="10" t="s">
        <v>140</v>
      </c>
      <c r="C55" s="10" t="s">
        <v>72</v>
      </c>
      <c r="D55" s="10" t="s">
        <v>69</v>
      </c>
      <c r="E55" s="10" t="s">
        <v>65</v>
      </c>
      <c r="F55" s="10" t="s">
        <v>64</v>
      </c>
      <c r="G55" s="20">
        <v>0</v>
      </c>
      <c r="H55" s="20">
        <v>2151315.9500000002</v>
      </c>
      <c r="I55" s="20">
        <v>2151315.3199999998</v>
      </c>
      <c r="J55" s="5"/>
      <c r="K55" s="5"/>
      <c r="L55" s="5"/>
      <c r="M55" s="8" t="s">
        <v>17</v>
      </c>
      <c r="N55" s="7">
        <f t="shared" ref="N55" si="150">IF(G55&gt;0,I55/G55,0)</f>
        <v>0</v>
      </c>
      <c r="O55" s="7">
        <f>IF(H55&gt;0,I55/H55,0)</f>
        <v>0.99999970715598496</v>
      </c>
      <c r="P55" s="6">
        <f t="shared" ref="P55" si="151">IF(J55=0,0,L55/J55)</f>
        <v>0</v>
      </c>
      <c r="Q55" s="6">
        <f t="shared" ref="Q55" si="152">IF(L55=0,0,L55/K55)</f>
        <v>0</v>
      </c>
    </row>
    <row r="56" spans="1:17" x14ac:dyDescent="0.25">
      <c r="A56" s="10" t="s">
        <v>141</v>
      </c>
      <c r="B56" s="10" t="s">
        <v>142</v>
      </c>
      <c r="C56" s="10" t="s">
        <v>72</v>
      </c>
      <c r="D56" s="10" t="s">
        <v>69</v>
      </c>
      <c r="E56" s="10" t="s">
        <v>65</v>
      </c>
      <c r="F56" s="10" t="s">
        <v>64</v>
      </c>
      <c r="G56" s="20">
        <v>0</v>
      </c>
      <c r="H56" s="20">
        <v>1267326.8400000001</v>
      </c>
      <c r="I56" s="20">
        <v>903672.75</v>
      </c>
      <c r="J56" s="5"/>
      <c r="K56" s="5"/>
      <c r="L56" s="5"/>
      <c r="M56" s="8" t="s">
        <v>17</v>
      </c>
      <c r="N56" s="7">
        <f t="shared" ref="N56" si="153">IF(G56&gt;0,I56/G56,0)</f>
        <v>0</v>
      </c>
      <c r="O56" s="7">
        <f>IF(H56&gt;0,I56/H56,0)</f>
        <v>0.71305421891009579</v>
      </c>
      <c r="P56" s="6">
        <f t="shared" ref="P56" si="154">IF(J56=0,0,L56/J56)</f>
        <v>0</v>
      </c>
      <c r="Q56" s="6">
        <f t="shared" ref="Q56" si="155">IF(L56=0,0,L56/K56)</f>
        <v>0</v>
      </c>
    </row>
    <row r="57" spans="1:17" x14ac:dyDescent="0.25">
      <c r="A57" s="10" t="s">
        <v>143</v>
      </c>
      <c r="B57" s="10" t="s">
        <v>144</v>
      </c>
      <c r="C57" s="10" t="s">
        <v>145</v>
      </c>
      <c r="D57" s="10" t="s">
        <v>69</v>
      </c>
      <c r="E57" s="10" t="s">
        <v>65</v>
      </c>
      <c r="F57" s="10" t="s">
        <v>64</v>
      </c>
      <c r="G57" s="20">
        <v>0</v>
      </c>
      <c r="H57" s="20">
        <v>249739.38</v>
      </c>
      <c r="I57" s="20">
        <v>249738.61</v>
      </c>
      <c r="J57" s="5"/>
      <c r="K57" s="5"/>
      <c r="L57" s="5"/>
      <c r="M57" s="8" t="s">
        <v>17</v>
      </c>
      <c r="N57" s="7">
        <f t="shared" ref="N57" si="156">IF(G57&gt;0,I57/G57,0)</f>
        <v>0</v>
      </c>
      <c r="O57" s="7">
        <f>IF(H57&gt;0,I57/H57,0)</f>
        <v>0.99999691678581082</v>
      </c>
      <c r="P57" s="6">
        <f t="shared" ref="P57" si="157">IF(J57=0,0,L57/J57)</f>
        <v>0</v>
      </c>
      <c r="Q57" s="6">
        <f t="shared" ref="Q57" si="158">IF(L57=0,0,L57/K57)</f>
        <v>0</v>
      </c>
    </row>
    <row r="58" spans="1:17" x14ac:dyDescent="0.25">
      <c r="A58" s="10" t="s">
        <v>146</v>
      </c>
      <c r="B58" s="10" t="s">
        <v>147</v>
      </c>
      <c r="C58" s="10" t="s">
        <v>145</v>
      </c>
      <c r="D58" s="10" t="s">
        <v>69</v>
      </c>
      <c r="E58" s="10" t="s">
        <v>65</v>
      </c>
      <c r="F58" s="10" t="s">
        <v>64</v>
      </c>
      <c r="G58" s="20">
        <v>0</v>
      </c>
      <c r="H58" s="20">
        <v>399996.88</v>
      </c>
      <c r="I58" s="20">
        <v>399984.94</v>
      </c>
      <c r="J58" s="5"/>
      <c r="K58" s="5"/>
      <c r="L58" s="5"/>
      <c r="M58" s="8" t="s">
        <v>17</v>
      </c>
      <c r="N58" s="7">
        <f t="shared" ref="N58" si="159">IF(G58&gt;0,I58/G58,0)</f>
        <v>0</v>
      </c>
      <c r="O58" s="7">
        <f>IF(H58&gt;0,I58/H58,0)</f>
        <v>0.99997014976716814</v>
      </c>
      <c r="P58" s="6">
        <f t="shared" ref="P58" si="160">IF(J58=0,0,L58/J58)</f>
        <v>0</v>
      </c>
      <c r="Q58" s="6">
        <f t="shared" ref="Q58" si="161">IF(L58=0,0,L58/K58)</f>
        <v>0</v>
      </c>
    </row>
    <row r="59" spans="1:17" x14ac:dyDescent="0.25">
      <c r="A59" s="10" t="s">
        <v>148</v>
      </c>
      <c r="B59" s="10" t="s">
        <v>149</v>
      </c>
      <c r="C59" s="10" t="s">
        <v>150</v>
      </c>
      <c r="D59" s="10" t="s">
        <v>69</v>
      </c>
      <c r="E59" s="10" t="s">
        <v>65</v>
      </c>
      <c r="F59" s="10" t="s">
        <v>64</v>
      </c>
      <c r="G59" s="20">
        <v>0</v>
      </c>
      <c r="H59" s="20">
        <v>4513319.71</v>
      </c>
      <c r="I59" s="20">
        <v>1623458.86</v>
      </c>
      <c r="J59" s="5"/>
      <c r="K59" s="5"/>
      <c r="L59" s="5"/>
      <c r="M59" s="8" t="s">
        <v>17</v>
      </c>
      <c r="N59" s="7">
        <f t="shared" ref="N59" si="162">IF(G59&gt;0,I59/G59,0)</f>
        <v>0</v>
      </c>
      <c r="O59" s="7">
        <f>IF(H59&gt;0,I59/H59,0)</f>
        <v>0.35970393508861354</v>
      </c>
      <c r="P59" s="6">
        <f t="shared" ref="P59" si="163">IF(J59=0,0,L59/J59)</f>
        <v>0</v>
      </c>
      <c r="Q59" s="6">
        <f t="shared" ref="Q59" si="164">IF(L59=0,0,L59/K59)</f>
        <v>0</v>
      </c>
    </row>
    <row r="60" spans="1:17" x14ac:dyDescent="0.25">
      <c r="A60" s="10" t="s">
        <v>151</v>
      </c>
      <c r="B60" s="10" t="s">
        <v>152</v>
      </c>
      <c r="C60" s="10" t="s">
        <v>150</v>
      </c>
      <c r="D60" s="10" t="s">
        <v>69</v>
      </c>
      <c r="E60" s="10" t="s">
        <v>65</v>
      </c>
      <c r="F60" s="10" t="s">
        <v>64</v>
      </c>
      <c r="G60" s="20">
        <v>0</v>
      </c>
      <c r="H60" s="20">
        <v>6230874</v>
      </c>
      <c r="I60" s="20">
        <v>1373945.17</v>
      </c>
      <c r="J60" s="5"/>
      <c r="K60" s="5"/>
      <c r="L60" s="5"/>
      <c r="M60" s="8" t="s">
        <v>17</v>
      </c>
      <c r="N60" s="7">
        <f t="shared" ref="N60" si="165">IF(G60&gt;0,I60/G60,0)</f>
        <v>0</v>
      </c>
      <c r="O60" s="7">
        <f>IF(H60&gt;0,I60/H60,0)</f>
        <v>0.22050601087423688</v>
      </c>
      <c r="P60" s="6">
        <f t="shared" ref="P60" si="166">IF(J60=0,0,L60/J60)</f>
        <v>0</v>
      </c>
      <c r="Q60" s="6">
        <f t="shared" ref="Q60" si="167">IF(L60=0,0,L60/K60)</f>
        <v>0</v>
      </c>
    </row>
    <row r="61" spans="1:17" x14ac:dyDescent="0.25">
      <c r="A61" s="10" t="s">
        <v>153</v>
      </c>
      <c r="B61" s="10" t="s">
        <v>154</v>
      </c>
      <c r="C61" s="10" t="s">
        <v>150</v>
      </c>
      <c r="D61" s="10" t="s">
        <v>69</v>
      </c>
      <c r="E61" s="10" t="s">
        <v>65</v>
      </c>
      <c r="F61" s="10" t="s">
        <v>64</v>
      </c>
      <c r="G61" s="20">
        <v>0</v>
      </c>
      <c r="H61" s="20">
        <v>40344.980000000003</v>
      </c>
      <c r="I61" s="20">
        <v>0</v>
      </c>
      <c r="J61" s="5"/>
      <c r="K61" s="5"/>
      <c r="L61" s="5"/>
      <c r="M61" s="8" t="s">
        <v>17</v>
      </c>
      <c r="N61" s="7">
        <f t="shared" ref="N61" si="168">IF(G61&gt;0,I61/G61,0)</f>
        <v>0</v>
      </c>
      <c r="O61" s="7">
        <f>IF(H61&gt;0,I61/H61,0)</f>
        <v>0</v>
      </c>
      <c r="P61" s="6">
        <f t="shared" ref="P61" si="169">IF(J61=0,0,L61/J61)</f>
        <v>0</v>
      </c>
      <c r="Q61" s="6">
        <f t="shared" ref="Q61" si="170">IF(L61=0,0,L61/K61)</f>
        <v>0</v>
      </c>
    </row>
    <row r="62" spans="1:17" x14ac:dyDescent="0.25">
      <c r="A62" s="10" t="s">
        <v>155</v>
      </c>
      <c r="B62" s="10" t="s">
        <v>156</v>
      </c>
      <c r="C62" s="10" t="s">
        <v>150</v>
      </c>
      <c r="D62" s="10" t="s">
        <v>69</v>
      </c>
      <c r="E62" s="10" t="s">
        <v>65</v>
      </c>
      <c r="F62" s="10" t="s">
        <v>64</v>
      </c>
      <c r="G62" s="20">
        <v>0</v>
      </c>
      <c r="H62" s="20">
        <v>232299.94</v>
      </c>
      <c r="I62" s="20">
        <v>228838.78</v>
      </c>
      <c r="J62" s="5"/>
      <c r="K62" s="5"/>
      <c r="L62" s="5"/>
      <c r="M62" s="8" t="s">
        <v>17</v>
      </c>
      <c r="N62" s="7">
        <f t="shared" ref="N62" si="171">IF(G62&gt;0,I62/G62,0)</f>
        <v>0</v>
      </c>
      <c r="O62" s="7">
        <f>IF(H62&gt;0,I62/H62,0)</f>
        <v>0.98510046967726295</v>
      </c>
      <c r="P62" s="6">
        <f t="shared" ref="P62" si="172">IF(J62=0,0,L62/J62)</f>
        <v>0</v>
      </c>
      <c r="Q62" s="6">
        <f t="shared" ref="Q62" si="173">IF(L62=0,0,L62/K62)</f>
        <v>0</v>
      </c>
    </row>
    <row r="63" spans="1:17" x14ac:dyDescent="0.25">
      <c r="A63" s="10" t="s">
        <v>157</v>
      </c>
      <c r="B63" s="10" t="s">
        <v>158</v>
      </c>
      <c r="C63" s="10" t="s">
        <v>150</v>
      </c>
      <c r="D63" s="10" t="s">
        <v>69</v>
      </c>
      <c r="E63" s="10" t="s">
        <v>65</v>
      </c>
      <c r="F63" s="10" t="s">
        <v>64</v>
      </c>
      <c r="G63" s="20">
        <v>0</v>
      </c>
      <c r="H63" s="20">
        <v>19314.22</v>
      </c>
      <c r="I63" s="20">
        <v>0</v>
      </c>
      <c r="J63" s="5"/>
      <c r="K63" s="5"/>
      <c r="L63" s="5"/>
      <c r="M63" s="8" t="s">
        <v>17</v>
      </c>
      <c r="N63" s="7">
        <f t="shared" ref="N63" si="174">IF(G63&gt;0,I63/G63,0)</f>
        <v>0</v>
      </c>
      <c r="O63" s="7">
        <f>IF(H63&gt;0,I63/H63,0)</f>
        <v>0</v>
      </c>
      <c r="P63" s="6">
        <f t="shared" ref="P63" si="175">IF(J63=0,0,L63/J63)</f>
        <v>0</v>
      </c>
      <c r="Q63" s="6">
        <f t="shared" ref="Q63" si="176">IF(L63=0,0,L63/K63)</f>
        <v>0</v>
      </c>
    </row>
    <row r="64" spans="1:17" x14ac:dyDescent="0.25">
      <c r="A64" s="10" t="s">
        <v>159</v>
      </c>
      <c r="B64" s="10" t="s">
        <v>160</v>
      </c>
      <c r="C64" s="10" t="s">
        <v>150</v>
      </c>
      <c r="D64" s="10" t="s">
        <v>69</v>
      </c>
      <c r="E64" s="10" t="s">
        <v>65</v>
      </c>
      <c r="F64" s="10" t="s">
        <v>64</v>
      </c>
      <c r="G64" s="20">
        <v>0</v>
      </c>
      <c r="H64" s="20">
        <v>1450000</v>
      </c>
      <c r="I64" s="20">
        <v>0</v>
      </c>
      <c r="J64" s="5"/>
      <c r="K64" s="5"/>
      <c r="L64" s="5"/>
      <c r="M64" s="8" t="s">
        <v>17</v>
      </c>
      <c r="N64" s="7">
        <f t="shared" ref="N64" si="177">IF(G64&gt;0,I64/G64,0)</f>
        <v>0</v>
      </c>
      <c r="O64" s="7">
        <f>IF(H64&gt;0,I64/H64,0)</f>
        <v>0</v>
      </c>
      <c r="P64" s="6">
        <f t="shared" ref="P64" si="178">IF(J64=0,0,L64/J64)</f>
        <v>0</v>
      </c>
      <c r="Q64" s="6">
        <f t="shared" ref="Q64" si="179">IF(L64=0,0,L64/K64)</f>
        <v>0</v>
      </c>
    </row>
    <row r="65" spans="1:17" x14ac:dyDescent="0.25">
      <c r="A65" s="10" t="s">
        <v>161</v>
      </c>
      <c r="B65" s="10" t="s">
        <v>162</v>
      </c>
      <c r="C65" s="10" t="s">
        <v>163</v>
      </c>
      <c r="D65" s="10" t="s">
        <v>69</v>
      </c>
      <c r="E65" s="10" t="s">
        <v>65</v>
      </c>
      <c r="F65" s="10" t="s">
        <v>64</v>
      </c>
      <c r="G65" s="20">
        <v>0</v>
      </c>
      <c r="H65" s="20">
        <v>265394.73</v>
      </c>
      <c r="I65" s="20">
        <v>265394.73</v>
      </c>
      <c r="J65" s="5"/>
      <c r="K65" s="5"/>
      <c r="L65" s="5"/>
      <c r="M65" s="8" t="s">
        <v>17</v>
      </c>
      <c r="N65" s="7">
        <f t="shared" ref="N65" si="180">IF(G65&gt;0,I65/G65,0)</f>
        <v>0</v>
      </c>
      <c r="O65" s="7">
        <f>IF(H65&gt;0,I65/H65,0)</f>
        <v>1</v>
      </c>
      <c r="P65" s="6">
        <f t="shared" ref="P65" si="181">IF(J65=0,0,L65/J65)</f>
        <v>0</v>
      </c>
      <c r="Q65" s="6">
        <f t="shared" ref="Q65" si="182">IF(L65=0,0,L65/K65)</f>
        <v>0</v>
      </c>
    </row>
    <row r="66" spans="1:17" x14ac:dyDescent="0.25">
      <c r="A66" s="10" t="s">
        <v>164</v>
      </c>
      <c r="B66" s="10" t="s">
        <v>165</v>
      </c>
      <c r="C66" s="10" t="s">
        <v>163</v>
      </c>
      <c r="D66" s="10" t="s">
        <v>69</v>
      </c>
      <c r="E66" s="10" t="s">
        <v>65</v>
      </c>
      <c r="F66" s="10" t="s">
        <v>64</v>
      </c>
      <c r="G66" s="20">
        <v>0</v>
      </c>
      <c r="H66" s="20">
        <v>67461.7</v>
      </c>
      <c r="I66" s="20">
        <v>67461.7</v>
      </c>
      <c r="J66" s="5"/>
      <c r="K66" s="5"/>
      <c r="L66" s="5"/>
      <c r="M66" s="8" t="s">
        <v>17</v>
      </c>
      <c r="N66" s="7">
        <f t="shared" ref="N66" si="183">IF(G66&gt;0,I66/G66,0)</f>
        <v>0</v>
      </c>
      <c r="O66" s="7">
        <f>IF(H66&gt;0,I66/H66,0)</f>
        <v>1</v>
      </c>
      <c r="P66" s="6">
        <f t="shared" ref="P66" si="184">IF(J66=0,0,L66/J66)</f>
        <v>0</v>
      </c>
      <c r="Q66" s="6">
        <f t="shared" ref="Q66" si="185">IF(L66=0,0,L66/K66)</f>
        <v>0</v>
      </c>
    </row>
    <row r="67" spans="1:17" x14ac:dyDescent="0.25">
      <c r="A67" s="10" t="s">
        <v>166</v>
      </c>
      <c r="B67" s="10" t="s">
        <v>167</v>
      </c>
      <c r="C67" s="10" t="s">
        <v>163</v>
      </c>
      <c r="D67" s="10" t="s">
        <v>69</v>
      </c>
      <c r="E67" s="10" t="s">
        <v>65</v>
      </c>
      <c r="F67" s="10" t="s">
        <v>64</v>
      </c>
      <c r="G67" s="20">
        <v>0</v>
      </c>
      <c r="H67" s="20">
        <v>186947.04</v>
      </c>
      <c r="I67" s="20">
        <v>186947.04</v>
      </c>
      <c r="J67" s="5"/>
      <c r="K67" s="5"/>
      <c r="L67" s="5"/>
      <c r="M67" s="8" t="s">
        <v>17</v>
      </c>
      <c r="N67" s="7">
        <f t="shared" ref="N67" si="186">IF(G67&gt;0,I67/G67,0)</f>
        <v>0</v>
      </c>
      <c r="O67" s="7">
        <f>IF(H67&gt;0,I67/H67,0)</f>
        <v>1</v>
      </c>
      <c r="P67" s="6">
        <f t="shared" ref="P67" si="187">IF(J67=0,0,L67/J67)</f>
        <v>0</v>
      </c>
      <c r="Q67" s="6">
        <f t="shared" ref="Q67" si="188">IF(L67=0,0,L67/K67)</f>
        <v>0</v>
      </c>
    </row>
    <row r="68" spans="1:17" x14ac:dyDescent="0.25">
      <c r="A68" s="10" t="s">
        <v>168</v>
      </c>
      <c r="B68" s="10" t="s">
        <v>169</v>
      </c>
      <c r="C68" s="10" t="s">
        <v>163</v>
      </c>
      <c r="D68" s="10" t="s">
        <v>69</v>
      </c>
      <c r="E68" s="10" t="s">
        <v>65</v>
      </c>
      <c r="F68" s="10" t="s">
        <v>64</v>
      </c>
      <c r="G68" s="20">
        <v>0</v>
      </c>
      <c r="H68" s="20">
        <v>4636272.63</v>
      </c>
      <c r="I68" s="20">
        <v>4634748.3</v>
      </c>
      <c r="J68" s="5"/>
      <c r="K68" s="5"/>
      <c r="L68" s="5"/>
      <c r="M68" s="8" t="s">
        <v>17</v>
      </c>
      <c r="N68" s="7">
        <f t="shared" ref="N68" si="189">IF(G68&gt;0,I68/G68,0)</f>
        <v>0</v>
      </c>
      <c r="O68" s="7">
        <f>IF(H68&gt;0,I68/H68,0)</f>
        <v>0.99967121648754287</v>
      </c>
      <c r="P68" s="6">
        <f t="shared" ref="P68" si="190">IF(J68=0,0,L68/J68)</f>
        <v>0</v>
      </c>
      <c r="Q68" s="6">
        <f t="shared" ref="Q68" si="191">IF(L68=0,0,L68/K68)</f>
        <v>0</v>
      </c>
    </row>
    <row r="69" spans="1:17" x14ac:dyDescent="0.25">
      <c r="A69" s="10" t="s">
        <v>170</v>
      </c>
      <c r="B69" s="10" t="s">
        <v>171</v>
      </c>
      <c r="C69" s="10" t="s">
        <v>163</v>
      </c>
      <c r="D69" s="10" t="s">
        <v>69</v>
      </c>
      <c r="E69" s="10" t="s">
        <v>65</v>
      </c>
      <c r="F69" s="10" t="s">
        <v>64</v>
      </c>
      <c r="G69" s="20">
        <v>0</v>
      </c>
      <c r="H69" s="20">
        <v>8060750.0999999996</v>
      </c>
      <c r="I69" s="20">
        <v>8008544.7199999997</v>
      </c>
      <c r="J69" s="5"/>
      <c r="K69" s="5"/>
      <c r="L69" s="5"/>
      <c r="M69" s="8" t="s">
        <v>17</v>
      </c>
      <c r="N69" s="7">
        <f t="shared" ref="N69" si="192">IF(G69&gt;0,I69/G69,0)</f>
        <v>0</v>
      </c>
      <c r="O69" s="7">
        <f>IF(H69&gt;0,I69/H69,0)</f>
        <v>0.99352350843874937</v>
      </c>
      <c r="P69" s="6">
        <f t="shared" ref="P69" si="193">IF(J69=0,0,L69/J69)</f>
        <v>0</v>
      </c>
      <c r="Q69" s="6">
        <f t="shared" ref="Q69" si="194">IF(L69=0,0,L69/K69)</f>
        <v>0</v>
      </c>
    </row>
    <row r="70" spans="1:17" x14ac:dyDescent="0.25">
      <c r="A70" s="10" t="s">
        <v>172</v>
      </c>
      <c r="B70" s="10" t="s">
        <v>173</v>
      </c>
      <c r="C70" s="10" t="s">
        <v>163</v>
      </c>
      <c r="D70" s="10" t="s">
        <v>69</v>
      </c>
      <c r="E70" s="10" t="s">
        <v>65</v>
      </c>
      <c r="F70" s="10" t="s">
        <v>64</v>
      </c>
      <c r="G70" s="20">
        <v>0</v>
      </c>
      <c r="H70" s="20">
        <v>1576933.77</v>
      </c>
      <c r="I70" s="20">
        <v>1576933.77</v>
      </c>
      <c r="J70" s="5"/>
      <c r="K70" s="5"/>
      <c r="L70" s="5"/>
      <c r="M70" s="8" t="s">
        <v>17</v>
      </c>
      <c r="N70" s="7">
        <f t="shared" ref="N70" si="195">IF(G70&gt;0,I70/G70,0)</f>
        <v>0</v>
      </c>
      <c r="O70" s="7">
        <f>IF(H70&gt;0,I70/H70,0)</f>
        <v>1</v>
      </c>
      <c r="P70" s="6">
        <f t="shared" ref="P70" si="196">IF(J70=0,0,L70/J70)</f>
        <v>0</v>
      </c>
      <c r="Q70" s="6">
        <f t="shared" ref="Q70" si="197">IF(L70=0,0,L70/K70)</f>
        <v>0</v>
      </c>
    </row>
    <row r="71" spans="1:17" x14ac:dyDescent="0.25">
      <c r="A71" s="10" t="s">
        <v>174</v>
      </c>
      <c r="B71" s="10" t="s">
        <v>175</v>
      </c>
      <c r="C71" s="10" t="s">
        <v>163</v>
      </c>
      <c r="D71" s="10" t="s">
        <v>69</v>
      </c>
      <c r="E71" s="10" t="s">
        <v>65</v>
      </c>
      <c r="F71" s="10" t="s">
        <v>64</v>
      </c>
      <c r="G71" s="20">
        <v>0</v>
      </c>
      <c r="H71" s="20">
        <v>4483827.1399999997</v>
      </c>
      <c r="I71" s="20">
        <v>4483827.13</v>
      </c>
      <c r="J71" s="5"/>
      <c r="K71" s="5"/>
      <c r="L71" s="5"/>
      <c r="M71" s="8" t="s">
        <v>17</v>
      </c>
      <c r="N71" s="7">
        <f t="shared" ref="N71" si="198">IF(G71&gt;0,I71/G71,0)</f>
        <v>0</v>
      </c>
      <c r="O71" s="7">
        <f>IF(H71&gt;0,I71/H71,0)</f>
        <v>0.99999999776976245</v>
      </c>
      <c r="P71" s="6">
        <f t="shared" ref="P71" si="199">IF(J71=0,0,L71/J71)</f>
        <v>0</v>
      </c>
      <c r="Q71" s="6">
        <f t="shared" ref="Q71" si="200">IF(L71=0,0,L71/K71)</f>
        <v>0</v>
      </c>
    </row>
    <row r="72" spans="1:17" x14ac:dyDescent="0.25">
      <c r="A72" s="10" t="s">
        <v>176</v>
      </c>
      <c r="B72" s="10" t="s">
        <v>177</v>
      </c>
      <c r="C72" s="10" t="s">
        <v>163</v>
      </c>
      <c r="D72" s="10" t="s">
        <v>69</v>
      </c>
      <c r="E72" s="10" t="s">
        <v>65</v>
      </c>
      <c r="F72" s="10" t="s">
        <v>64</v>
      </c>
      <c r="G72" s="20">
        <v>0</v>
      </c>
      <c r="H72" s="20">
        <v>212997.65</v>
      </c>
      <c r="I72" s="20">
        <v>212997.63</v>
      </c>
      <c r="J72" s="5"/>
      <c r="K72" s="5"/>
      <c r="L72" s="5"/>
      <c r="M72" s="8" t="s">
        <v>17</v>
      </c>
      <c r="N72" s="7">
        <f t="shared" ref="N72" si="201">IF(G72&gt;0,I72/G72,0)</f>
        <v>0</v>
      </c>
      <c r="O72" s="7">
        <f>IF(H72&gt;0,I72/H72,0)</f>
        <v>0.99999990610225042</v>
      </c>
      <c r="P72" s="6">
        <f t="shared" ref="P72" si="202">IF(J72=0,0,L72/J72)</f>
        <v>0</v>
      </c>
      <c r="Q72" s="6">
        <f t="shared" ref="Q72" si="203">IF(L72=0,0,L72/K72)</f>
        <v>0</v>
      </c>
    </row>
    <row r="73" spans="1:17" x14ac:dyDescent="0.25">
      <c r="A73" s="10" t="s">
        <v>178</v>
      </c>
      <c r="B73" s="10" t="s">
        <v>179</v>
      </c>
      <c r="C73" s="10" t="s">
        <v>163</v>
      </c>
      <c r="D73" s="10" t="s">
        <v>69</v>
      </c>
      <c r="E73" s="10" t="s">
        <v>65</v>
      </c>
      <c r="F73" s="10" t="s">
        <v>64</v>
      </c>
      <c r="G73" s="20">
        <v>0</v>
      </c>
      <c r="H73" s="20">
        <v>1038682.14</v>
      </c>
      <c r="I73" s="20">
        <v>1038579.19</v>
      </c>
      <c r="J73" s="5"/>
      <c r="K73" s="5"/>
      <c r="L73" s="5"/>
      <c r="M73" s="8" t="s">
        <v>17</v>
      </c>
      <c r="N73" s="7">
        <f t="shared" ref="N73" si="204">IF(G73&gt;0,I73/G73,0)</f>
        <v>0</v>
      </c>
      <c r="O73" s="7">
        <f>IF(H73&gt;0,I73/H73,0)</f>
        <v>0.99990088401828103</v>
      </c>
      <c r="P73" s="6">
        <f t="shared" ref="P73" si="205">IF(J73=0,0,L73/J73)</f>
        <v>0</v>
      </c>
      <c r="Q73" s="6">
        <f t="shared" ref="Q73" si="206">IF(L73=0,0,L73/K73)</f>
        <v>0</v>
      </c>
    </row>
    <row r="74" spans="1:17" x14ac:dyDescent="0.25">
      <c r="A74" s="10" t="s">
        <v>180</v>
      </c>
      <c r="B74" s="10" t="s">
        <v>181</v>
      </c>
      <c r="C74" s="10" t="s">
        <v>163</v>
      </c>
      <c r="D74" s="10" t="s">
        <v>69</v>
      </c>
      <c r="E74" s="10" t="s">
        <v>65</v>
      </c>
      <c r="F74" s="10" t="s">
        <v>64</v>
      </c>
      <c r="G74" s="20">
        <v>0</v>
      </c>
      <c r="H74" s="20">
        <v>1852216.8</v>
      </c>
      <c r="I74" s="20">
        <v>1817531.35</v>
      </c>
      <c r="J74" s="5"/>
      <c r="K74" s="5"/>
      <c r="L74" s="5"/>
      <c r="M74" s="8" t="s">
        <v>17</v>
      </c>
      <c r="N74" s="7">
        <f t="shared" ref="N74" si="207">IF(G74&gt;0,I74/G74,0)</f>
        <v>0</v>
      </c>
      <c r="O74" s="7">
        <f>IF(H74&gt;0,I74/H74,0)</f>
        <v>0.98127354745945505</v>
      </c>
      <c r="P74" s="6">
        <f t="shared" ref="P74" si="208">IF(J74=0,0,L74/J74)</f>
        <v>0</v>
      </c>
      <c r="Q74" s="6">
        <f t="shared" ref="Q74" si="209">IF(L74=0,0,L74/K74)</f>
        <v>0</v>
      </c>
    </row>
    <row r="75" spans="1:17" x14ac:dyDescent="0.25">
      <c r="A75" s="10" t="s">
        <v>182</v>
      </c>
      <c r="B75" s="10" t="s">
        <v>183</v>
      </c>
      <c r="C75" s="10" t="s">
        <v>163</v>
      </c>
      <c r="D75" s="10" t="s">
        <v>69</v>
      </c>
      <c r="E75" s="10" t="s">
        <v>65</v>
      </c>
      <c r="F75" s="10" t="s">
        <v>64</v>
      </c>
      <c r="G75" s="20">
        <v>0</v>
      </c>
      <c r="H75" s="20">
        <v>327731.19</v>
      </c>
      <c r="I75" s="20">
        <v>327731.19</v>
      </c>
      <c r="J75" s="5"/>
      <c r="K75" s="5"/>
      <c r="L75" s="5"/>
      <c r="M75" s="8" t="s">
        <v>17</v>
      </c>
      <c r="N75" s="7">
        <f t="shared" ref="N75" si="210">IF(G75&gt;0,I75/G75,0)</f>
        <v>0</v>
      </c>
      <c r="O75" s="7">
        <f>IF(H75&gt;0,I75/H75,0)</f>
        <v>1</v>
      </c>
      <c r="P75" s="6">
        <f t="shared" ref="P75" si="211">IF(J75=0,0,L75/J75)</f>
        <v>0</v>
      </c>
      <c r="Q75" s="6">
        <f t="shared" ref="Q75" si="212">IF(L75=0,0,L75/K75)</f>
        <v>0</v>
      </c>
    </row>
    <row r="76" spans="1:17" x14ac:dyDescent="0.25">
      <c r="A76" s="10" t="s">
        <v>184</v>
      </c>
      <c r="B76" s="10" t="s">
        <v>185</v>
      </c>
      <c r="C76" s="10" t="s">
        <v>163</v>
      </c>
      <c r="D76" s="10" t="s">
        <v>69</v>
      </c>
      <c r="E76" s="10" t="s">
        <v>65</v>
      </c>
      <c r="F76" s="10" t="s">
        <v>64</v>
      </c>
      <c r="G76" s="20">
        <v>0</v>
      </c>
      <c r="H76" s="20">
        <v>7600000</v>
      </c>
      <c r="I76" s="20">
        <v>0</v>
      </c>
      <c r="J76" s="5"/>
      <c r="K76" s="5"/>
      <c r="L76" s="5"/>
      <c r="M76" s="8" t="s">
        <v>17</v>
      </c>
      <c r="N76" s="7">
        <f t="shared" ref="N76" si="213">IF(G76&gt;0,I76/G76,0)</f>
        <v>0</v>
      </c>
      <c r="O76" s="7">
        <f>IF(H76&gt;0,I76/H76,0)</f>
        <v>0</v>
      </c>
      <c r="P76" s="6">
        <f t="shared" ref="P76" si="214">IF(J76=0,0,L76/J76)</f>
        <v>0</v>
      </c>
      <c r="Q76" s="6">
        <f t="shared" ref="Q76" si="215">IF(L76=0,0,L76/K76)</f>
        <v>0</v>
      </c>
    </row>
    <row r="77" spans="1:17" x14ac:dyDescent="0.25">
      <c r="A77" s="10" t="s">
        <v>186</v>
      </c>
      <c r="B77" s="10" t="s">
        <v>187</v>
      </c>
      <c r="C77" s="10" t="s">
        <v>188</v>
      </c>
      <c r="D77" s="10" t="s">
        <v>69</v>
      </c>
      <c r="E77" s="10" t="s">
        <v>65</v>
      </c>
      <c r="F77" s="10" t="s">
        <v>64</v>
      </c>
      <c r="G77" s="20">
        <v>0</v>
      </c>
      <c r="H77" s="20">
        <v>146127.64000000001</v>
      </c>
      <c r="I77" s="20">
        <v>146069.20000000001</v>
      </c>
      <c r="J77" s="5"/>
      <c r="K77" s="5"/>
      <c r="L77" s="5"/>
      <c r="M77" s="8" t="s">
        <v>17</v>
      </c>
      <c r="N77" s="7">
        <f t="shared" ref="N77" si="216">IF(G77&gt;0,I77/G77,0)</f>
        <v>0</v>
      </c>
      <c r="O77" s="7">
        <f>IF(H77&gt;0,I77/H77,0)</f>
        <v>0.99960007565988196</v>
      </c>
      <c r="P77" s="6">
        <f t="shared" ref="P77" si="217">IF(J77=0,0,L77/J77)</f>
        <v>0</v>
      </c>
      <c r="Q77" s="6">
        <f t="shared" ref="Q77" si="218">IF(L77=0,0,L77/K77)</f>
        <v>0</v>
      </c>
    </row>
    <row r="78" spans="1:17" x14ac:dyDescent="0.25">
      <c r="A78" s="10" t="s">
        <v>189</v>
      </c>
      <c r="B78" s="10" t="s">
        <v>190</v>
      </c>
      <c r="C78" s="10" t="s">
        <v>188</v>
      </c>
      <c r="D78" s="10" t="s">
        <v>69</v>
      </c>
      <c r="E78" s="10" t="s">
        <v>65</v>
      </c>
      <c r="F78" s="10" t="s">
        <v>64</v>
      </c>
      <c r="G78" s="20">
        <v>0</v>
      </c>
      <c r="H78" s="20">
        <v>2078698.09</v>
      </c>
      <c r="I78" s="20">
        <v>0</v>
      </c>
      <c r="J78" s="5"/>
      <c r="K78" s="5"/>
      <c r="L78" s="5"/>
      <c r="M78" s="8" t="s">
        <v>17</v>
      </c>
      <c r="N78" s="7">
        <f t="shared" ref="N78" si="219">IF(G78&gt;0,I78/G78,0)</f>
        <v>0</v>
      </c>
      <c r="O78" s="7">
        <f>IF(H78&gt;0,I78/H78,0)</f>
        <v>0</v>
      </c>
      <c r="P78" s="6">
        <f t="shared" ref="P78" si="220">IF(J78=0,0,L78/J78)</f>
        <v>0</v>
      </c>
      <c r="Q78" s="6">
        <f t="shared" ref="Q78" si="221">IF(L78=0,0,L78/K78)</f>
        <v>0</v>
      </c>
    </row>
    <row r="79" spans="1:17" x14ac:dyDescent="0.25">
      <c r="A79" s="10" t="s">
        <v>191</v>
      </c>
      <c r="B79" s="10" t="s">
        <v>192</v>
      </c>
      <c r="C79" s="10" t="s">
        <v>188</v>
      </c>
      <c r="D79" s="10" t="s">
        <v>69</v>
      </c>
      <c r="E79" s="10" t="s">
        <v>65</v>
      </c>
      <c r="F79" s="10" t="s">
        <v>64</v>
      </c>
      <c r="G79" s="20">
        <v>0</v>
      </c>
      <c r="H79" s="20">
        <v>5651903.2199999997</v>
      </c>
      <c r="I79" s="20">
        <v>5648540.1799999997</v>
      </c>
      <c r="J79" s="5"/>
      <c r="K79" s="5"/>
      <c r="L79" s="5"/>
      <c r="M79" s="8" t="s">
        <v>17</v>
      </c>
      <c r="N79" s="7">
        <f t="shared" ref="N79" si="222">IF(G79&gt;0,I79/G79,0)</f>
        <v>0</v>
      </c>
      <c r="O79" s="7">
        <f>IF(H79&gt;0,I79/H79,0)</f>
        <v>0.99940497211840085</v>
      </c>
      <c r="P79" s="6">
        <f t="shared" ref="P79" si="223">IF(J79=0,0,L79/J79)</f>
        <v>0</v>
      </c>
      <c r="Q79" s="6">
        <f t="shared" ref="Q79" si="224">IF(L79=0,0,L79/K79)</f>
        <v>0</v>
      </c>
    </row>
    <row r="80" spans="1:17" x14ac:dyDescent="0.25">
      <c r="A80" s="10" t="s">
        <v>193</v>
      </c>
      <c r="B80" s="10" t="s">
        <v>194</v>
      </c>
      <c r="C80" s="10" t="s">
        <v>188</v>
      </c>
      <c r="D80" s="10" t="s">
        <v>69</v>
      </c>
      <c r="E80" s="10" t="s">
        <v>65</v>
      </c>
      <c r="F80" s="10" t="s">
        <v>64</v>
      </c>
      <c r="G80" s="20">
        <v>0</v>
      </c>
      <c r="H80" s="20">
        <v>247977.91</v>
      </c>
      <c r="I80" s="20">
        <v>128928.81</v>
      </c>
      <c r="J80" s="5"/>
      <c r="K80" s="5"/>
      <c r="L80" s="5"/>
      <c r="M80" s="8" t="s">
        <v>17</v>
      </c>
      <c r="N80" s="7">
        <f t="shared" ref="N80" si="225">IF(G80&gt;0,I80/G80,0)</f>
        <v>0</v>
      </c>
      <c r="O80" s="7">
        <f>IF(H80&gt;0,I80/H80,0)</f>
        <v>0.51992054453559999</v>
      </c>
      <c r="P80" s="6">
        <f t="shared" ref="P80" si="226">IF(J80=0,0,L80/J80)</f>
        <v>0</v>
      </c>
      <c r="Q80" s="6">
        <f t="shared" ref="Q80" si="227">IF(L80=0,0,L80/K80)</f>
        <v>0</v>
      </c>
    </row>
    <row r="81" spans="1:17" x14ac:dyDescent="0.25">
      <c r="A81" t="s">
        <v>21</v>
      </c>
      <c r="P81" s="11"/>
      <c r="Q81" s="11"/>
    </row>
  </sheetData>
  <mergeCells count="5">
    <mergeCell ref="A1:Q1"/>
    <mergeCell ref="G2:I2"/>
    <mergeCell ref="J2:M2"/>
    <mergeCell ref="N2:O2"/>
    <mergeCell ref="P2:Q2"/>
  </mergeCells>
  <pageMargins left="0.31496062992125984" right="0.11811023622047245" top="0.35433070866141736" bottom="0.35433070866141736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Angélica Guadalupe González Gallardo</cp:lastModifiedBy>
  <cp:lastPrinted>2026-04-29T19:53:07Z</cp:lastPrinted>
  <dcterms:created xsi:type="dcterms:W3CDTF">2023-06-21T19:35:53Z</dcterms:created>
  <dcterms:modified xsi:type="dcterms:W3CDTF">2026-04-29T19:53:34Z</dcterms:modified>
</cp:coreProperties>
</file>