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1ER. TRIM-2026 INF. FINANC.TRIM\"/>
    </mc:Choice>
  </mc:AlternateContent>
  <xr:revisionPtr revIDLastSave="0" documentId="8_{09109BEA-CA90-4C47-B4D6-AE53B85DBC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E4" i="2"/>
  <c r="D4" i="2"/>
  <c r="C4" i="2"/>
  <c r="B4" i="2"/>
  <c r="B3" i="2" l="1"/>
  <c r="F15" i="2"/>
  <c r="F12" i="2" s="1"/>
  <c r="E12" i="2"/>
  <c r="E3" i="2" s="1"/>
  <c r="D3" i="2"/>
  <c r="C3" i="2"/>
  <c r="F4" i="2"/>
  <c r="F3" i="2" l="1"/>
</calcChain>
</file>

<file path=xl/sharedStrings.xml><?xml version="1.0" encoding="utf-8"?>
<sst xmlns="http://schemas.openxmlformats.org/spreadsheetml/2006/main" count="33" uniqueCount="33">
  <si>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</si>
  <si>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</si>
  <si>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</si>
  <si>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</si>
  <si>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</si>
  <si>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</si>
  <si>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</si>
  <si>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</si>
  <si>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</si>
  <si>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</si>
  <si>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</si>
  <si>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</si>
  <si>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</si>
  <si>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</si>
  <si>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</si>
  <si>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</si>
  <si>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</si>
  <si>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</si>
  <si>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</si>
  <si>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</si>
  <si>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</si>
  <si>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</si>
  <si>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</si>
  <si>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</si>
  <si>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</si>
  <si>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</si>
  <si>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SALAMANCA, GUANAJUATO.
Estado Analítico del Activo
Del 1 de Enero al 31 de Marzo de 2026
(Cifras en Pesos)</t>
  </si>
  <si>
    <t xml:space="preserve">       ____________________________________________________</t>
  </si>
  <si>
    <t>_______________________________________________</t>
  </si>
  <si>
    <t xml:space="preserve">                 C.P. Pedro Rojas Buenrrostro</t>
  </si>
  <si>
    <t>Lic. Julio César Ernesto Prieto Gallardo</t>
  </si>
  <si>
    <t xml:space="preserve">                          Tesorero Municipal</t>
  </si>
  <si>
    <t>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</si>
</sst>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8" formatCode="_-&quot;$&quot;* #,##0.00_-;\-&quot;$&quot;* #,##0.00_-;_-&quot;$&quot;* &quot;-&quot;??_-;_-@_-"/>
    <numFmt numFmtId="169" formatCode="_-* #,##0.00_-;\-* #,##0.00_-;_-* &quot;-&quot;??_-;_-@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70">
    <xf numFmtId="0" fontId="0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0" xfId="0" applyProtection="1"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0" xfId="0" applyFont="1"/>
    <xf numFmtId="4" fontId="5" fillId="0" borderId="3" xfId="8" applyNumberFormat="1" applyFont="1" applyBorder="1" applyAlignment="1" applyProtection="1">
      <alignment vertical="top" wrapText="1"/>
      <protection locked="0"/>
    </xf>
    <xf numFmtId="0" fontId="5" fillId="0" borderId="2" xfId="8" applyFont="1" applyBorder="1" applyAlignment="1">
      <alignment horizontal="left" vertical="top" indent="2"/>
    </xf>
    <xf numFmtId="4" fontId="5" fillId="0" borderId="7" xfId="8" applyNumberFormat="1" applyFont="1" applyBorder="1" applyAlignment="1" applyProtection="1">
      <alignment vertical="top" wrapText="1"/>
      <protection locked="0"/>
    </xf>
    <xf numFmtId="4" fontId="5" fillId="0" borderId="8" xfId="8" applyNumberFormat="1" applyFont="1" applyBorder="1" applyAlignment="1" applyProtection="1">
      <alignment vertical="top" wrapText="1"/>
      <protection locked="0"/>
    </xf>
    <xf numFmtId="0" fontId="5" fillId="2" borderId="10" xfId="8" applyFont="1" applyFill="1" applyBorder="1" applyAlignment="1" applyProtection="1">
      <alignment horizontal="center" vertical="center" wrapText="1"/>
      <protection locked="0"/>
    </xf>
    <xf numFmtId="0" fontId="5" fillId="2" borderId="11" xfId="8" applyFont="1" applyFill="1" applyBorder="1" applyAlignment="1" applyProtection="1">
      <alignment horizontal="center" vertical="center" wrapText="1"/>
      <protection locked="0"/>
    </xf>
    <xf numFmtId="0" fontId="5" fillId="2" borderId="12" xfId="8" applyFont="1" applyFill="1" applyBorder="1" applyAlignment="1" applyProtection="1">
      <alignment horizontal="center" vertical="center" wrapText="1"/>
      <protection locked="0"/>
    </xf>
    <xf numFmtId="0" fontId="5" fillId="2" borderId="7" xfId="8" applyFont="1" applyFill="1" applyBorder="1" applyAlignment="1">
      <alignment horizontal="center" vertical="center" wrapText="1"/>
    </xf>
    <xf numFmtId="4" fontId="5" fillId="2" borderId="7" xfId="8" applyNumberFormat="1" applyFont="1" applyFill="1" applyBorder="1" applyAlignment="1">
      <alignment horizontal="center" vertical="center" wrapText="1"/>
    </xf>
    <xf numFmtId="4" fontId="5" fillId="0" borderId="0" xfId="8" applyNumberFormat="1" applyFont="1" applyBorder="1" applyAlignment="1" applyProtection="1">
      <alignment vertical="top" wrapText="1"/>
      <protection locked="0"/>
    </xf>
    <xf numFmtId="4" fontId="2" fillId="0" borderId="0" xfId="8" applyNumberFormat="1" applyFont="1" applyBorder="1" applyAlignment="1" applyProtection="1">
      <alignment vertical="top" wrapText="1"/>
      <protection locked="0"/>
    </xf>
    <xf numFmtId="4" fontId="2" fillId="0" borderId="0" xfId="8" applyNumberFormat="1" applyFont="1" applyBorder="1" applyAlignment="1" applyProtection="1">
      <alignment wrapText="1"/>
      <protection locked="0"/>
    </xf>
    <xf numFmtId="0" fontId="5" fillId="0" borderId="13" xfId="8" applyFont="1" applyBorder="1" applyAlignment="1">
      <alignment horizontal="left" vertical="top" indent="1"/>
    </xf>
    <xf numFmtId="4" fontId="5" fillId="0" borderId="14" xfId="8" applyNumberFormat="1" applyFont="1" applyBorder="1" applyAlignment="1" applyProtection="1">
      <alignment vertical="top" wrapText="1"/>
      <protection locked="0"/>
    </xf>
    <xf numFmtId="4" fontId="5" fillId="0" borderId="1" xfId="8" applyNumberFormat="1" applyFont="1" applyBorder="1" applyAlignment="1" applyProtection="1">
      <alignment vertical="top" wrapText="1"/>
      <protection locked="0"/>
    </xf>
    <xf numFmtId="0" fontId="2" fillId="0" borderId="2" xfId="8" applyFont="1" applyBorder="1" applyAlignment="1">
      <alignment horizontal="left" vertical="top" indent="2"/>
    </xf>
    <xf numFmtId="4" fontId="2" fillId="0" borderId="3" xfId="8" applyNumberFormat="1" applyFont="1" applyBorder="1" applyAlignment="1" applyProtection="1">
      <alignment vertical="top" wrapText="1"/>
      <protection locked="0"/>
    </xf>
    <xf numFmtId="4" fontId="2" fillId="0" borderId="3" xfId="8" applyNumberFormat="1" applyFont="1" applyBorder="1" applyAlignment="1" applyProtection="1">
      <alignment wrapText="1"/>
      <protection locked="0"/>
    </xf>
    <xf numFmtId="0" fontId="2" fillId="0" borderId="4" xfId="8" applyFont="1" applyBorder="1" applyAlignment="1">
      <alignment horizontal="left" vertical="top" indent="2"/>
    </xf>
    <xf numFmtId="4" fontId="2" fillId="0" borderId="5" xfId="8" applyNumberFormat="1" applyFont="1" applyBorder="1" applyAlignment="1" applyProtection="1">
      <alignment vertical="top" wrapText="1"/>
      <protection locked="0"/>
    </xf>
    <xf numFmtId="4" fontId="2" fillId="0" borderId="6" xfId="8" applyNumberFormat="1" applyFont="1" applyBorder="1" applyAlignment="1" applyProtection="1">
      <alignment vertical="top" wrapText="1"/>
      <protection locked="0"/>
    </xf>
    <xf numFmtId="4" fontId="2" fillId="0" borderId="8" xfId="8" applyNumberFormat="1" applyFont="1" applyBorder="1" applyAlignment="1" applyProtection="1">
      <alignment vertical="top" wrapText="1"/>
      <protection locked="0"/>
    </xf>
    <xf numFmtId="4" fontId="2" fillId="0" borderId="8" xfId="8" applyNumberFormat="1" applyFont="1" applyBorder="1" applyAlignment="1" applyProtection="1">
      <alignment wrapText="1"/>
      <protection locked="0"/>
    </xf>
    <xf numFmtId="4" fontId="2" fillId="0" borderId="9" xfId="8" applyNumberFormat="1" applyFont="1" applyBorder="1" applyAlignment="1" applyProtection="1">
      <alignment vertical="top" wrapText="1"/>
      <protection locked="0"/>
    </xf>
  </cellXfs>
  <cellStyles count="70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62" xr:uid="{8FBB6F07-2D42-4152-96FC-ED800BDFDC3B}"/>
    <cellStyle name="Millares 2 2 3" xfId="53" xr:uid="{FD663142-4B19-4EED-9B35-5098975A469D}"/>
    <cellStyle name="Millares 2 2 4" xfId="44" xr:uid="{471B4510-ACF0-4419-A212-E4EE4169A5CF}"/>
    <cellStyle name="Millares 2 2 5" xfId="35" xr:uid="{EA1D66A6-A823-4EC6-AB18-3EEA531F0535}"/>
    <cellStyle name="Millares 2 2 6" xfId="26" xr:uid="{FA5F5D46-8F41-41C8-8203-5CEA0C19E28F}"/>
    <cellStyle name="Millares 2 2 7" xfId="17" xr:uid="{9DD6D022-EBDC-4A08-8541-18086F098889}"/>
    <cellStyle name="Millares 2 3" xfId="4" xr:uid="{00000000-0005-0000-0000-000003000000}"/>
    <cellStyle name="Millares 2 3 2" xfId="63" xr:uid="{7A69FE5C-28FA-4037-B932-9FC17D28DFEB}"/>
    <cellStyle name="Millares 2 3 3" xfId="54" xr:uid="{F491F6A5-7B8B-41A2-B878-006B4E2219DE}"/>
    <cellStyle name="Millares 2 3 4" xfId="45" xr:uid="{74D37899-C880-4C6D-9154-1CD4310D0AE3}"/>
    <cellStyle name="Millares 2 3 5" xfId="36" xr:uid="{0DE30A61-F8DD-4E3B-8B35-87C1DC96EC5E}"/>
    <cellStyle name="Millares 2 3 6" xfId="27" xr:uid="{8453E7F3-B6C7-45E6-AE66-45342802396B}"/>
    <cellStyle name="Millares 2 3 7" xfId="18" xr:uid="{739C4CDB-292C-42B3-9DC9-FAAB892B2AA9}"/>
    <cellStyle name="Millares 2 4" xfId="61" xr:uid="{0DC9C4F3-F9B5-41FE-BAE6-8376C5FD3D09}"/>
    <cellStyle name="Millares 2 5" xfId="52" xr:uid="{165391E3-47CC-46D1-9D22-6E0D30FEDC33}"/>
    <cellStyle name="Millares 2 6" xfId="43" xr:uid="{D64D7AC8-51FF-4EC5-B1E3-BC44ACB3D66A}"/>
    <cellStyle name="Millares 2 7" xfId="34" xr:uid="{BB0764E8-64B5-4E05-9FA3-C36950692F8D}"/>
    <cellStyle name="Millares 2 8" xfId="25" xr:uid="{4EFD0747-782F-48AD-89A9-0AD9DF876BAE}"/>
    <cellStyle name="Millares 2 9" xfId="16" xr:uid="{434E2CD7-6903-404E-9988-AE084FC5D7BF}"/>
    <cellStyle name="Millares 3" xfId="5" xr:uid="{00000000-0005-0000-0000-000004000000}"/>
    <cellStyle name="Millares 3 2" xfId="64" xr:uid="{A0FC7833-EAAF-44EE-A7D4-016BDB7672CD}"/>
    <cellStyle name="Millares 3 3" xfId="55" xr:uid="{40C17372-1F87-48F1-B93E-AE5E55F2D4D6}"/>
    <cellStyle name="Millares 3 4" xfId="46" xr:uid="{A8B5E4D9-B308-4408-B6A1-FDB11CA927D4}"/>
    <cellStyle name="Millares 3 5" xfId="37" xr:uid="{7EF4C7CB-E800-4DE1-810B-D478B08F658D}"/>
    <cellStyle name="Millares 3 6" xfId="28" xr:uid="{5DD86692-9C48-45E6-98A5-7A6A68FB2DFF}"/>
    <cellStyle name="Millares 3 7" xfId="19" xr:uid="{C61C7C7A-6F39-4D39-812C-F2D6EF29BB56}"/>
    <cellStyle name="Moneda 2" xfId="6" xr:uid="{00000000-0005-0000-0000-000005000000}"/>
    <cellStyle name="Moneda 2 2" xfId="65" xr:uid="{CB767FE8-29CB-4673-B4A8-84B59463DFBF}"/>
    <cellStyle name="Moneda 2 3" xfId="56" xr:uid="{F7036F28-14D6-4261-AE9B-13E146528294}"/>
    <cellStyle name="Moneda 2 4" xfId="47" xr:uid="{DAD9489C-4F49-4459-9B4E-466B1D328656}"/>
    <cellStyle name="Moneda 2 5" xfId="38" xr:uid="{19A16C9C-5393-4414-B7E5-F1A10F005374}"/>
    <cellStyle name="Moneda 2 6" xfId="29" xr:uid="{4204145D-4C02-4AEF-8631-B45F92EC03E6}"/>
    <cellStyle name="Moneda 2 7" xfId="20" xr:uid="{0A03A868-A25F-415E-8D20-62BBF9F88A69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66" xr:uid="{09F1EEBC-1B1F-4560-819B-492E3D6E15A7}"/>
    <cellStyle name="Normal 2 4" xfId="57" xr:uid="{2F50786B-046C-4E3D-9F94-99DB2B28207C}"/>
    <cellStyle name="Normal 2 5" xfId="48" xr:uid="{577C3BCF-E88D-4B2F-9B46-B74A62EB425E}"/>
    <cellStyle name="Normal 2 6" xfId="39" xr:uid="{4AA0DA55-9829-41FD-83C2-3DA848A539FE}"/>
    <cellStyle name="Normal 2 7" xfId="30" xr:uid="{B47B0E5E-64F0-4B00-A167-F9026F5A847B}"/>
    <cellStyle name="Normal 2 8" xfId="21" xr:uid="{EFD85F12-39A5-4B0A-890A-09A7360D98C8}"/>
    <cellStyle name="Normal 3" xfId="9" xr:uid="{00000000-0005-0000-0000-000009000000}"/>
    <cellStyle name="Normal 3 2" xfId="67" xr:uid="{CA44978F-887C-4D9E-8C65-92DD0002E700}"/>
    <cellStyle name="Normal 3 3" xfId="58" xr:uid="{67126F52-7880-4E46-8FB1-6FBFEB2614B3}"/>
    <cellStyle name="Normal 3 4" xfId="49" xr:uid="{D27B35A9-1618-47F1-8600-C68564EE521A}"/>
    <cellStyle name="Normal 3 5" xfId="40" xr:uid="{832BA816-5C15-40DE-AE47-6E8142616D9B}"/>
    <cellStyle name="Normal 3 6" xfId="31" xr:uid="{62B7F560-8985-4BF9-B3A5-EE3B09E9BBDB}"/>
    <cellStyle name="Normal 3 7" xfId="22" xr:uid="{B1C2A095-9F91-4E3A-8896-7A757F8CEDC5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69" xr:uid="{A01CBD08-3661-4521-AD6E-947ED7B94564}"/>
    <cellStyle name="Normal 6 2 3" xfId="60" xr:uid="{218A044D-CED0-41F3-88DE-F4597B2798AF}"/>
    <cellStyle name="Normal 6 2 4" xfId="51" xr:uid="{6863CB17-604F-45FF-81FE-95B246FC9E8D}"/>
    <cellStyle name="Normal 6 2 5" xfId="42" xr:uid="{79169838-2834-4379-B6C5-26ACA0516357}"/>
    <cellStyle name="Normal 6 2 6" xfId="33" xr:uid="{2B611CF7-4A3C-48BB-874E-0C53AE021531}"/>
    <cellStyle name="Normal 6 2 7" xfId="24" xr:uid="{D287ED5B-6A9A-48DF-8C14-679CBBC7C27C}"/>
    <cellStyle name="Normal 6 3" xfId="68" xr:uid="{F54EB0F9-458B-41FF-B23D-A4BD38F166FB}"/>
    <cellStyle name="Normal 6 4" xfId="59" xr:uid="{0F57EC47-4211-4F9A-ABF5-3F5E82A154B4}"/>
    <cellStyle name="Normal 6 5" xfId="50" xr:uid="{A9BF5BD0-6FE1-4DC3-8483-A0B60B029DE0}"/>
    <cellStyle name="Normal 6 6" xfId="41" xr:uid="{B7AE30BF-F140-41DB-875C-E34EE824DA54}"/>
    <cellStyle name="Normal 6 7" xfId="32" xr:uid="{C1BE0145-17D6-4B7A-9922-13F5CBB9B09C}"/>
    <cellStyle name="Normal 6 8" xfId="23" xr:uid="{9ABA9B19-79EE-401D-A074-79417B3296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workbookViewId="0">
      <selection activeCell="D16" sqref="D16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54.75" customHeight="1" thickBot="1" x14ac:dyDescent="0.25">
      <c r="A1" s="12" t="s">
        <v>26</v>
      </c>
      <c r="B1" s="13"/>
      <c r="C1" s="13"/>
      <c r="D1" s="13"/>
      <c r="E1" s="13"/>
      <c r="F1" s="14"/>
    </row>
    <row r="2" spans="1:6" ht="26.25" thickBot="1" x14ac:dyDescent="0.25">
      <c r="A2" s="15" t="s">
        <v>3</v>
      </c>
      <c r="B2" s="16" t="s">
        <v>20</v>
      </c>
      <c r="C2" s="16" t="s">
        <v>21</v>
      </c>
      <c r="D2" s="16" t="s">
        <v>22</v>
      </c>
      <c r="E2" s="16" t="s">
        <v>23</v>
      </c>
      <c r="F2" s="16" t="s">
        <v>25</v>
      </c>
    </row>
    <row r="3" spans="1:6" ht="12.75" x14ac:dyDescent="0.2">
      <c r="A3" s="20" t="s">
        <v>0</v>
      </c>
      <c r="B3" s="10">
        <f>B4+B12</f>
        <v>2957465760.04</v>
      </c>
      <c r="C3" s="21">
        <f t="shared" ref="C3:F3" si="0">C4+C12</f>
        <v>1855495909.2</v>
      </c>
      <c r="D3" s="10">
        <f t="shared" si="0"/>
        <v>1698058945.55</v>
      </c>
      <c r="E3" s="10">
        <f t="shared" si="0"/>
        <v>3114902723.6900001</v>
      </c>
      <c r="F3" s="22">
        <f t="shared" si="0"/>
        <v>157436963.64999998</v>
      </c>
    </row>
    <row r="4" spans="1:6" ht="12.75" x14ac:dyDescent="0.2">
      <c r="A4" s="9" t="s">
        <v>4</v>
      </c>
      <c r="B4" s="11">
        <f>SUM(B5:B11)</f>
        <v>374139874.75999999</v>
      </c>
      <c r="C4" s="17">
        <f>SUM(C5:C11)</f>
        <v>1529416969.79</v>
      </c>
      <c r="D4" s="11">
        <f>SUM(D5:D11)</f>
        <v>1494738974.0999999</v>
      </c>
      <c r="E4" s="11">
        <f>SUM(E5:E11)</f>
        <v>408817870.45000023</v>
      </c>
      <c r="F4" s="8">
        <f>SUM(F5:F11)</f>
        <v>34677995.690000206</v>
      </c>
    </row>
    <row r="5" spans="1:6" ht="12.75" x14ac:dyDescent="0.2">
      <c r="A5" s="23" t="s">
        <v>5</v>
      </c>
      <c r="B5" s="29">
        <v>288072642.93000001</v>
      </c>
      <c r="C5" s="18">
        <v>869030266.69000006</v>
      </c>
      <c r="D5" s="29">
        <v>785230192.15999997</v>
      </c>
      <c r="E5" s="29">
        <f>B5+C5-D5</f>
        <v>371872717.46000016</v>
      </c>
      <c r="F5" s="24">
        <f t="shared" ref="F5:F11" si="1">E5-B5</f>
        <v>83800074.53000015</v>
      </c>
    </row>
    <row r="6" spans="1:6" ht="12.75" x14ac:dyDescent="0.2">
      <c r="A6" s="23" t="s">
        <v>6</v>
      </c>
      <c r="B6" s="29">
        <v>13954071.82</v>
      </c>
      <c r="C6" s="18">
        <v>656340366.73000002</v>
      </c>
      <c r="D6" s="29">
        <v>651237485.35000002</v>
      </c>
      <c r="E6" s="29">
        <f t="shared" ref="E6:E11" si="2">B6+C6-D6</f>
        <v>19056953.200000048</v>
      </c>
      <c r="F6" s="24">
        <f t="shared" si="1"/>
        <v>5102881.3800000474</v>
      </c>
    </row>
    <row r="7" spans="1:6" ht="12.75" x14ac:dyDescent="0.2">
      <c r="A7" s="23" t="s">
        <v>7</v>
      </c>
      <c r="B7" s="29">
        <v>72130140.010000005</v>
      </c>
      <c r="C7" s="18">
        <v>4046336.37</v>
      </c>
      <c r="D7" s="29">
        <v>58271296.590000004</v>
      </c>
      <c r="E7" s="29">
        <f t="shared" si="2"/>
        <v>17905179.790000007</v>
      </c>
      <c r="F7" s="24">
        <f t="shared" si="1"/>
        <v>-54224960.219999999</v>
      </c>
    </row>
    <row r="8" spans="1:6" ht="12.75" x14ac:dyDescent="0.2">
      <c r="A8" s="23" t="s">
        <v>1</v>
      </c>
      <c r="B8" s="29">
        <v>0</v>
      </c>
      <c r="C8" s="18">
        <v>0</v>
      </c>
      <c r="D8" s="29">
        <v>0</v>
      </c>
      <c r="E8" s="29">
        <f t="shared" si="2"/>
        <v>0</v>
      </c>
      <c r="F8" s="24">
        <f t="shared" si="1"/>
        <v>0</v>
      </c>
    </row>
    <row r="9" spans="1:6" ht="12.75" x14ac:dyDescent="0.2">
      <c r="A9" s="23" t="s">
        <v>2</v>
      </c>
      <c r="B9" s="29">
        <v>0</v>
      </c>
      <c r="C9" s="18">
        <v>0</v>
      </c>
      <c r="D9" s="29">
        <v>0</v>
      </c>
      <c r="E9" s="29">
        <f t="shared" si="2"/>
        <v>0</v>
      </c>
      <c r="F9" s="24">
        <f t="shared" si="1"/>
        <v>0</v>
      </c>
    </row>
    <row r="10" spans="1:6" ht="12.75" x14ac:dyDescent="0.2">
      <c r="A10" s="23" t="s">
        <v>8</v>
      </c>
      <c r="B10" s="29">
        <v>0</v>
      </c>
      <c r="C10" s="18">
        <v>0</v>
      </c>
      <c r="D10" s="29">
        <v>0</v>
      </c>
      <c r="E10" s="29">
        <f t="shared" si="2"/>
        <v>0</v>
      </c>
      <c r="F10" s="24">
        <f t="shared" si="1"/>
        <v>0</v>
      </c>
    </row>
    <row r="11" spans="1:6" ht="12.75" x14ac:dyDescent="0.2">
      <c r="A11" s="23" t="s">
        <v>9</v>
      </c>
      <c r="B11" s="29">
        <v>-16980</v>
      </c>
      <c r="C11" s="18">
        <v>0</v>
      </c>
      <c r="D11" s="29">
        <v>0</v>
      </c>
      <c r="E11" s="29">
        <f t="shared" si="2"/>
        <v>-16980</v>
      </c>
      <c r="F11" s="24">
        <f t="shared" si="1"/>
        <v>0</v>
      </c>
    </row>
    <row r="12" spans="1:6" ht="12.75" x14ac:dyDescent="0.2">
      <c r="A12" s="9" t="s">
        <v>10</v>
      </c>
      <c r="B12" s="11">
        <f>SUM(B13:B21)</f>
        <v>2583325885.2799997</v>
      </c>
      <c r="C12" s="17">
        <f>SUM(C13:C21)</f>
        <v>326078939.41000003</v>
      </c>
      <c r="D12" s="11">
        <f>SUM(D13:D21)</f>
        <v>203319971.45000002</v>
      </c>
      <c r="E12" s="11">
        <f>SUM(E13:E21)</f>
        <v>2706084853.2399998</v>
      </c>
      <c r="F12" s="8">
        <f>SUM(F13:F21)</f>
        <v>122758967.95999978</v>
      </c>
    </row>
    <row r="13" spans="1:6" ht="12.75" x14ac:dyDescent="0.2">
      <c r="A13" s="23" t="s">
        <v>11</v>
      </c>
      <c r="B13" s="29">
        <v>4729855.74</v>
      </c>
      <c r="C13" s="18">
        <v>0</v>
      </c>
      <c r="D13" s="29">
        <v>0</v>
      </c>
      <c r="E13" s="29">
        <f>B13+C13-D13</f>
        <v>4729855.74</v>
      </c>
      <c r="F13" s="24">
        <f t="shared" ref="F13:F21" si="3">E13-B13</f>
        <v>0</v>
      </c>
    </row>
    <row r="14" spans="1:6" ht="12.75" x14ac:dyDescent="0.2">
      <c r="A14" s="23" t="s">
        <v>12</v>
      </c>
      <c r="B14" s="30">
        <v>0</v>
      </c>
      <c r="C14" s="19">
        <v>0</v>
      </c>
      <c r="D14" s="30">
        <v>0</v>
      </c>
      <c r="E14" s="30">
        <f t="shared" ref="E14:E21" si="4">B14+C14-D14</f>
        <v>0</v>
      </c>
      <c r="F14" s="25">
        <f t="shared" si="3"/>
        <v>0</v>
      </c>
    </row>
    <row r="15" spans="1:6" ht="12.75" x14ac:dyDescent="0.2">
      <c r="A15" s="23" t="s">
        <v>13</v>
      </c>
      <c r="B15" s="30">
        <v>2393788639.0799999</v>
      </c>
      <c r="C15" s="19">
        <v>219282165.22</v>
      </c>
      <c r="D15" s="30">
        <v>125344695.5</v>
      </c>
      <c r="E15" s="30">
        <f t="shared" si="4"/>
        <v>2487726108.7999997</v>
      </c>
      <c r="F15" s="25">
        <f t="shared" si="3"/>
        <v>93937469.71999979</v>
      </c>
    </row>
    <row r="16" spans="1:6" ht="12.75" x14ac:dyDescent="0.2">
      <c r="A16" s="23" t="s">
        <v>14</v>
      </c>
      <c r="B16" s="29">
        <v>539104609.23000002</v>
      </c>
      <c r="C16" s="18">
        <v>101609357.47</v>
      </c>
      <c r="D16" s="29">
        <v>75381567.590000004</v>
      </c>
      <c r="E16" s="29">
        <f t="shared" si="4"/>
        <v>565332399.11000001</v>
      </c>
      <c r="F16" s="24">
        <f t="shared" si="3"/>
        <v>26227789.879999995</v>
      </c>
    </row>
    <row r="17" spans="1:6" ht="12.75" x14ac:dyDescent="0.2">
      <c r="A17" s="23" t="s">
        <v>15</v>
      </c>
      <c r="B17" s="29">
        <v>15471387.939999999</v>
      </c>
      <c r="C17" s="18">
        <v>5153416.72</v>
      </c>
      <c r="D17" s="29">
        <v>2576708.36</v>
      </c>
      <c r="E17" s="29">
        <f t="shared" si="4"/>
        <v>18048096.300000001</v>
      </c>
      <c r="F17" s="24">
        <f t="shared" si="3"/>
        <v>2576708.3600000013</v>
      </c>
    </row>
    <row r="18" spans="1:6" ht="12.75" x14ac:dyDescent="0.2">
      <c r="A18" s="23" t="s">
        <v>16</v>
      </c>
      <c r="B18" s="29">
        <v>-371000852.69</v>
      </c>
      <c r="C18" s="18">
        <v>0</v>
      </c>
      <c r="D18" s="29">
        <v>0</v>
      </c>
      <c r="E18" s="29">
        <f t="shared" si="4"/>
        <v>-371000852.69</v>
      </c>
      <c r="F18" s="24">
        <f t="shared" si="3"/>
        <v>0</v>
      </c>
    </row>
    <row r="19" spans="1:6" ht="12.75" x14ac:dyDescent="0.2">
      <c r="A19" s="23" t="s">
        <v>17</v>
      </c>
      <c r="B19" s="29">
        <v>1232245.98</v>
      </c>
      <c r="C19" s="18">
        <v>34000</v>
      </c>
      <c r="D19" s="29">
        <v>17000</v>
      </c>
      <c r="E19" s="29">
        <f t="shared" si="4"/>
        <v>1249245.98</v>
      </c>
      <c r="F19" s="24">
        <f t="shared" si="3"/>
        <v>17000</v>
      </c>
    </row>
    <row r="20" spans="1:6" ht="12.75" x14ac:dyDescent="0.2">
      <c r="A20" s="23" t="s">
        <v>18</v>
      </c>
      <c r="B20" s="29">
        <v>0</v>
      </c>
      <c r="C20" s="18">
        <v>0</v>
      </c>
      <c r="D20" s="29">
        <v>0</v>
      </c>
      <c r="E20" s="29">
        <f t="shared" si="4"/>
        <v>0</v>
      </c>
      <c r="F20" s="24">
        <f t="shared" si="3"/>
        <v>0</v>
      </c>
    </row>
    <row r="21" spans="1:6" ht="13.5" thickBot="1" x14ac:dyDescent="0.25">
      <c r="A21" s="26" t="s">
        <v>19</v>
      </c>
      <c r="B21" s="31">
        <v>0</v>
      </c>
      <c r="C21" s="27">
        <v>0</v>
      </c>
      <c r="D21" s="31">
        <v>0</v>
      </c>
      <c r="E21" s="31">
        <f t="shared" si="4"/>
        <v>0</v>
      </c>
      <c r="F21" s="28">
        <f t="shared" si="3"/>
        <v>0</v>
      </c>
    </row>
    <row r="23" spans="1:6" ht="12.75" x14ac:dyDescent="0.2">
      <c r="A23" s="2" t="s">
        <v>24</v>
      </c>
    </row>
    <row r="28" spans="1:6" ht="12.75" x14ac:dyDescent="0.2">
      <c r="A28" s="7"/>
      <c r="B28" s="7"/>
      <c r="C28" s="7"/>
      <c r="D28" s="7"/>
      <c r="E28" s="7"/>
      <c r="F28" s="7"/>
    </row>
    <row r="29" spans="1:6" ht="12.75" x14ac:dyDescent="0.2">
      <c r="A29" s="6" t="s">
        <v>27</v>
      </c>
      <c r="B29" s="7"/>
      <c r="C29" s="5" t="s">
        <v>28</v>
      </c>
      <c r="D29" s="5"/>
      <c r="E29" s="5"/>
      <c r="F29" s="7"/>
    </row>
    <row r="30" spans="1:6" ht="12.75" x14ac:dyDescent="0.2">
      <c r="A30" s="3" t="s">
        <v>29</v>
      </c>
      <c r="B30" s="3"/>
      <c r="C30" s="4" t="s">
        <v>30</v>
      </c>
      <c r="D30" s="4"/>
      <c r="E30" s="4"/>
      <c r="F30" s="7"/>
    </row>
    <row r="31" spans="1:6" ht="12.75" x14ac:dyDescent="0.2">
      <c r="A31" s="3" t="s">
        <v>31</v>
      </c>
      <c r="B31" s="3"/>
      <c r="C31" s="4" t="s">
        <v>32</v>
      </c>
      <c r="D31" s="4"/>
      <c r="E31" s="4"/>
      <c r="F31" s="7"/>
    </row>
  </sheetData>
  <sheetProtection formatCells="0" formatColumns="0" formatRows="0" autoFilter="0"/>
  <mergeCells count="4">
    <mergeCell ref="A1:F1"/>
    <mergeCell ref="C30:E30"/>
    <mergeCell ref="C29:E29"/>
    <mergeCell ref="C31:E31"/>
  </mergeCells>
  <pageMargins left="0.51181102362204722" right="0.31496062992125984" top="0.74803149606299213" bottom="0.74803149606299213" header="0.31496062992125984" footer="0.31496062992125984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Ma. Mercedes Rangel Gallardo</cp:lastModifiedBy>
  <cp:lastPrinted>2026-04-29T19:01:06Z</cp:lastPrinted>
  <dcterms:created xsi:type="dcterms:W3CDTF">2014-02-09T04:04:15Z</dcterms:created>
  <dcterms:modified xsi:type="dcterms:W3CDTF">2026-04-29T19:06:09Z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